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04" i="1" l="1"/>
  <c r="D504" i="1"/>
  <c r="C504" i="1"/>
  <c r="E482" i="1"/>
  <c r="E491" i="1" s="1"/>
  <c r="E463" i="1"/>
  <c r="E449" i="1"/>
  <c r="E442" i="1"/>
  <c r="E455" i="1" s="1"/>
  <c r="C428" i="1"/>
  <c r="E407" i="1"/>
  <c r="D407" i="1"/>
  <c r="C407" i="1"/>
  <c r="F386" i="1"/>
  <c r="E386" i="1"/>
  <c r="D386" i="1"/>
  <c r="C386" i="1"/>
  <c r="E361" i="1"/>
  <c r="D361" i="1"/>
  <c r="C361" i="1"/>
  <c r="D341" i="1"/>
  <c r="C341" i="1"/>
  <c r="C236" i="1"/>
  <c r="C228" i="1"/>
  <c r="C200" i="1"/>
  <c r="C193" i="1"/>
  <c r="C187" i="1"/>
  <c r="C180" i="1"/>
  <c r="F172" i="1"/>
  <c r="E172" i="1"/>
  <c r="D172" i="1"/>
  <c r="C172" i="1"/>
  <c r="C135" i="1"/>
  <c r="E128" i="1"/>
  <c r="C128" i="1"/>
  <c r="D127" i="1"/>
  <c r="D128" i="1" s="1"/>
  <c r="C127" i="1"/>
  <c r="E118" i="1"/>
  <c r="D118" i="1"/>
  <c r="C118" i="1"/>
  <c r="C64" i="1"/>
  <c r="C58" i="1"/>
  <c r="C50" i="1"/>
  <c r="F41" i="1"/>
  <c r="E41" i="1"/>
  <c r="D41" i="1"/>
  <c r="C41" i="1"/>
  <c r="E31" i="1"/>
  <c r="D31" i="1"/>
  <c r="C31" i="1"/>
  <c r="E21" i="1"/>
  <c r="C21" i="1"/>
</calcChain>
</file>

<file path=xl/sharedStrings.xml><?xml version="1.0" encoding="utf-8"?>
<sst xmlns="http://schemas.openxmlformats.org/spreadsheetml/2006/main" count="476" uniqueCount="386">
  <si>
    <t>Ente Público:</t>
  </si>
  <si>
    <t>INSTITUTO TECNOLOGICO SUPERIOR DE SALVATIERRA</t>
  </si>
  <si>
    <t>GASTOS Y OTRAS PÉRDIDAS</t>
  </si>
  <si>
    <t>Provisiones</t>
  </si>
  <si>
    <t>Otros Gastos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</si>
  <si>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</si>
  <si>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</si>
  <si>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</si>
  <si>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SUBDIRECTOR DE FINANZAS Y ADMINISTRACIÓN</t>
  </si>
  <si>
    <t>PASIVO</t>
  </si>
  <si>
    <t>Al 31 de Diciembre del 2017</t>
  </si>
  <si>
    <t>NO APLICA</t>
  </si>
  <si>
    <t xml:space="preserve">NOTAS A LOS ESTADOS FINANCIEROS </t>
  </si>
  <si>
    <t xml:space="preserve">                                                                                                                                                                             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</si>
  <si>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</si>
  <si>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</si>
  <si>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</si>
  <si>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</si>
  <si>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</si>
  <si>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</si>
  <si>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</si>
  <si>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 Inversiones a 3 meses</t>
  </si>
  <si>
    <t>1121 Inversiones mayores a 3 meses hasta 12.</t>
  </si>
  <si>
    <t>1211 INVERSIONES A LP</t>
  </si>
  <si>
    <t>* DERECHOSA RECIBIR EFECTIVO Y EQUIVALENTES Y BIENES O SERVICIOS A RECIBIR</t>
  </si>
  <si>
    <t>ESF-02 INGRESOS P/RECUPERAR</t>
  </si>
  <si>
    <t>2015</t>
  </si>
  <si>
    <t>2014</t>
  </si>
  <si>
    <t>1122 CUENTAS POR COBRAR CP</t>
  </si>
  <si>
    <t>1122602001 CUENTAS POR COBRAR A ENTIDADES FED Y MPIOS</t>
  </si>
  <si>
    <t>1122902001 OTRAS CUENTAS POR COBRAR</t>
  </si>
  <si>
    <t>1124 INGRESOS POR RECUPERAR CP</t>
  </si>
  <si>
    <t>ESF-03 DEUDORES P/RECUPERAR</t>
  </si>
  <si>
    <t>90 DIAS</t>
  </si>
  <si>
    <t>180 DIAS</t>
  </si>
  <si>
    <t>365 DIAS</t>
  </si>
  <si>
    <t>1123101002 GASTOS A RESERVA DE COMPROBAR</t>
  </si>
  <si>
    <t>1123102001 FUNCIONARIOS Y EMPLEADOS</t>
  </si>
  <si>
    <t>1125 DEUDORES POR ANTICIPOS</t>
  </si>
  <si>
    <t>1125102001 FONDO FIJO</t>
  </si>
  <si>
    <t>1131001001 ANTICIPO A PROVEEDORES</t>
  </si>
  <si>
    <t>1134201002 ANTICIPO A CONTRATISTAS</t>
  </si>
  <si>
    <t>* BIENES DISPONIBLES PARA SU TRANSFORMACIÓN O CONSUMO.</t>
  </si>
  <si>
    <t>ESF-05 INVENTARIO Y ALMACENES</t>
  </si>
  <si>
    <t>METODO</t>
  </si>
  <si>
    <t>1140 INVENTARIOS</t>
  </si>
  <si>
    <t>1150 ALMACENES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</si>
  <si>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</si>
  <si>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</si>
  <si>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</si>
  <si>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</si>
  <si>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</si>
  <si>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 FIDEICOMISOS, MANDATOS Y CONTRATOS ANÁLOGOS</t>
  </si>
  <si>
    <t>ESF-07 PARTICIPACIONES Y APORTACIONES DE CAPITAL</t>
  </si>
  <si>
    <t>EMPRESA/OPDES</t>
  </si>
  <si>
    <t>1214 PARTICIPACIONES Y APORTACIONES DE CAPITAL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</si>
  <si>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</si>
  <si>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</si>
  <si>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</si>
  <si>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</si>
  <si>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</si>
  <si>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</si>
  <si>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 BIENES INMUEBLES, INFRAESTRUCTURA Y CONTRUCCIONES EN PROCESO</t>
  </si>
  <si>
    <t>1236262200 EDIFICACION NO HABITACIONAL</t>
  </si>
  <si>
    <t>1240 BIENES MUEBLES</t>
  </si>
  <si>
    <t>1241151100MUEBLES DE OFICINA Y ESTANTERÍA 2011</t>
  </si>
  <si>
    <t>1241151101 MUEBLES DE OFICINA Y ESTANTERÍA 2010</t>
  </si>
  <si>
    <t>1241251200 MUEBLES, EXCEPTO DE OFICINA Y ESTANTERÍA</t>
  </si>
  <si>
    <t>1241351500 EQ DE CÓMP Y DE TECNOLOGÍAS DE LA INFORMACI  2011</t>
  </si>
  <si>
    <t>1241351501 EQ DE CÓMP Y DE TECNOLOGÍAS DE LA INFORMACI  2010</t>
  </si>
  <si>
    <t>1241951900 OTROS MOBILIARIOS Y EQUIPOS DE ADMINISTRACIÓN 2011</t>
  </si>
  <si>
    <t>1241951901 OTROS MOBILIARIOS Y EQUIPOS DE ADMINISTRACIÓN 2010</t>
  </si>
  <si>
    <t>1242152100 EQUIPO Y APARATOS AUDIOVISUALES 2011</t>
  </si>
  <si>
    <t>1242352300 CÁMARAS FOTOGRÁFICAS Y DE VIDEO 2011</t>
  </si>
  <si>
    <t>1242952900 OTRO MOB. Y EQUIPO EDUCACIONAL Y RECREATIVO 2011</t>
  </si>
  <si>
    <t>1242952901 OTRO MOB. Y EQUIPO EDUCACIONAL Y RECREATIVO 2010</t>
  </si>
  <si>
    <t>1243153100 EQUIPO MÉDICO Y DE LABORATORIO 2011</t>
  </si>
  <si>
    <t>1243153101 EQUIPO MÉDICO Y DE LABORATORIO 2010</t>
  </si>
  <si>
    <t>1243253200 INSTRUMENTAL MÉDICO Y DE LABORATORIO 2011</t>
  </si>
  <si>
    <t>1244154100 AUTOMÓVILES Y CAMIONES 2011</t>
  </si>
  <si>
    <t>1244154101 AUTOMÓVILES Y CAMIONES 2010</t>
  </si>
  <si>
    <t>1246156100 MAQUINARIA Y EQUIPO AGROPECUARIO 2011</t>
  </si>
  <si>
    <t>1246256200 MAQUINARIA Y EQUIPO INDUSTRIAL 2011</t>
  </si>
  <si>
    <t>1246256201 MAQUINARIA Y EQUIPO INDUSTRIAL 2010</t>
  </si>
  <si>
    <t>1246556500 EQUIPO DE COMUNICACIÓN Y TELECOMUNICACIÓN 2011</t>
  </si>
  <si>
    <t>1246556501 EQUIPO DE COMUNICACIÓN Y TELECOMUNICACIÓN 2010</t>
  </si>
  <si>
    <t>1246656600 EQ DE GENER. ELÉCTRICA, APARATOS Y ACCES 2011</t>
  </si>
  <si>
    <t>1246656601 "EQ DE GENER. ELÉCTRICA, APARATOS Y ACCES 2010"</t>
  </si>
  <si>
    <t>1246756700 HERRAMIENTAS Y MÁQUINAS-HERRAMIENTA 2011</t>
  </si>
  <si>
    <t>1246956900 OTROS EQUIPOS 2011</t>
  </si>
  <si>
    <t>1247151300 BIENES ARTÍSTICOS, CULTURALES Y CIENTÍFICOS 2011</t>
  </si>
  <si>
    <t>1260 DEPRECIACIÓN, DETERIORO Y AMORTIZACIÓN ACUMULADA DE BIENES</t>
  </si>
  <si>
    <t>1263151101 DEP. ACUM. MUEBLES DE OFICINA Y ESTANTERÍA 2010</t>
  </si>
  <si>
    <t>1263151201 "DEP. ACUM. MUEBLES, EXCEPTO DE OFICINA Y ESTANTER</t>
  </si>
  <si>
    <t>1263151501 DEP. ACUM. EPO. DE COMPUTO Y DE TECNOLOGIAS DE LA</t>
  </si>
  <si>
    <t>1263151901 DEP. ACUM. OTROS MOBILIARIOS Y EQUIPOS DE ADMINIST</t>
  </si>
  <si>
    <t>1263252101 DEP. ACUM. EQUIPOS Y APARATOS AUDIOVISUALES 2010</t>
  </si>
  <si>
    <t>1263252301 DEP. ACUM. CAMARAS FOTOGRAFICAS Y DE VIDEO 2010</t>
  </si>
  <si>
    <t>1263252901 DEP. ACUM. OTRO MOBILIARIO Y EPO. EDUCACIONAL Y RE</t>
  </si>
  <si>
    <t>1263353101 DEP. ACUM. EQUIPO MÉDICO Y DE LABORATORIO 2010</t>
  </si>
  <si>
    <t>1263353201 DEP. ACUM. INSTRUMENTAL MÉDICO Y DE LABORATORIO 20</t>
  </si>
  <si>
    <t>1263454101 DEP. ACUM. AUTOMÓVILES Y CAMIONES 2010</t>
  </si>
  <si>
    <t>1263656101 DEP. ACUM. MAQ. Y EPO AGROPECUARIO 2010</t>
  </si>
  <si>
    <t>1263656201 DEP. ACUM. MAQ. Y EPO. INDUSTRIAL 2010</t>
  </si>
  <si>
    <t>1263656501 DEP. ACUM. EPO DE COMUNICACIÓN Y TELECOMUNICACIÓN</t>
  </si>
  <si>
    <t>1263656601 "DEP. ACUM. EPOS DE GENER. ELÉCTRICA, APARATOS Y 2</t>
  </si>
  <si>
    <t>1263656701 DEP. ACUM. HERRAMIENTAS Y MÁQUINAS-HERRAMIENTA 201</t>
  </si>
  <si>
    <t>1263656901 DEP. ACUM. OTROS EQUIPOS 2010</t>
  </si>
  <si>
    <t>ESF-09 INTANGIBLES Y DIFERIDOS</t>
  </si>
  <si>
    <t>1250 ACTIVOS INTANGIBLES</t>
  </si>
  <si>
    <t>1252259300 MARCAS</t>
  </si>
  <si>
    <t>1270 ACTIVOS DIFERIDOS</t>
  </si>
  <si>
    <t>ESF-10   ESTIMACIONES Y DETERIOROS</t>
  </si>
  <si>
    <t>1280 ESTIMACIÓN POR PÉRDIDA O DETERIORO DE ACTIVOS NO CIRCULANTES</t>
  </si>
  <si>
    <t>no aplica</t>
  </si>
  <si>
    <t>ESF-11 OTROS ACTIVOS</t>
  </si>
  <si>
    <t>CARACTERÍSTICAS</t>
  </si>
  <si>
    <t>1191001001 DEPOSITOS EN GARANTIA SERV.</t>
  </si>
  <si>
    <t>ESF-12 CUENTAS Y DOCUMENTOS POR PAGAR</t>
  </si>
  <si>
    <t>2111101001 SUELDOS POR PAGAR</t>
  </si>
  <si>
    <t>2111102001 SUELDOS DEVENGADOS EJERCICIO ANTERIOR</t>
  </si>
  <si>
    <t>2111401003 APORTACION PATRONAL IMSS</t>
  </si>
  <si>
    <t>2112102001 PROVEEDORES DEL EJERCICIO ANTERIOR</t>
  </si>
  <si>
    <t>2117101003 ISR POR SUELDOS Y SALARIOS</t>
  </si>
  <si>
    <t>2117101004 ISR ASIMILADOS</t>
  </si>
  <si>
    <t>2117101012 ISR POR PAGAR HONORARIOS</t>
  </si>
  <si>
    <t>2117102004 ISR POR PAGAR CEDULAR HONORARIOS</t>
  </si>
  <si>
    <t>2117202004 APORTACIÓN TRABAJADOR IMSS</t>
  </si>
  <si>
    <t>2117502102 IMPUESTO SOBRE NOMINAS</t>
  </si>
  <si>
    <t>2117910001 VIVIENDA</t>
  </si>
  <si>
    <t>2117912000 OPTICAS</t>
  </si>
  <si>
    <t>2117918000 RETENCIONES DE OBRA PÚBLICA</t>
  </si>
  <si>
    <t>2117918001 DIVO 5% AL MILLAR</t>
  </si>
  <si>
    <t>2117918002 CAP 2%</t>
  </si>
  <si>
    <t>2117918004 PENALIZACIONES CONTRATISTAS</t>
  </si>
  <si>
    <t>2117918005 CNEC RET 5 AL MILLAR</t>
  </si>
  <si>
    <t>2117918006 ICIC 2 AL MILLAR</t>
  </si>
  <si>
    <t>2119904005 CXP POR REMANENTES</t>
  </si>
  <si>
    <t>2119904008 CXP REMANENTE EN SOLICITUD DE REFRENDO</t>
  </si>
  <si>
    <t>2119904011  XP OTROS ENTES PÚBLICOS POR REMANENTE</t>
  </si>
  <si>
    <t>ESF-13 OTROS PASIVOS DIFERIDOS A CORTO PLAZO</t>
  </si>
  <si>
    <t>NATURALEZA</t>
  </si>
  <si>
    <t>2159 OTROS PASIVOS DIFERIDOS A CORTO PLAZO</t>
  </si>
  <si>
    <t>ESF-13 FONDOS Y BIENES DE TERCEROS EN GARANTÍA Y/O ADMINISTRACIÓN A CORTO PLAZO</t>
  </si>
  <si>
    <t>2160 FONDOS Y BIENES DE TERCEROS EN GARANTÍA Y/O ADMINISTRACIÓN CP</t>
  </si>
  <si>
    <t>ESF-13 PASIVO DIFERIDO A LARGO PLAZO</t>
  </si>
  <si>
    <t>2240 PASIVOS DIFERIDOS A LARGO PLAZO</t>
  </si>
  <si>
    <t>ESF-14 OTROS PASIVOS CIRCULANTES</t>
  </si>
  <si>
    <t>2199 OTROS PASIVOS CIRCULANTES</t>
  </si>
  <si>
    <t>2199002099 DIFERENCIAS IRRELEVANTES (MODULO DE  ADQUISICIONES</t>
  </si>
  <si>
    <t>II) NOTAS AL ESTADO DE ACTIVIDADES</t>
  </si>
  <si>
    <t>INGRESOS DE GESTIÓN</t>
  </si>
  <si>
    <t>ERA-01 INGRESOS</t>
  </si>
  <si>
    <t>NOTA</t>
  </si>
  <si>
    <t>4100 INGRESOS DE GESTIÓN</t>
  </si>
  <si>
    <t>4151510253 POR CONCEPTO DE RENTA DE CAFETERIAS</t>
  </si>
  <si>
    <t>4159510701 POR CONCEPTO DE FICHAS</t>
  </si>
  <si>
    <t>4159510710 REEXPEDICION DE CREDENCIALES</t>
  </si>
  <si>
    <t>4159510715 GESTORIA DE TITULACION</t>
  </si>
  <si>
    <t>4162610061 SANCIONES</t>
  </si>
  <si>
    <t>4162610064 SANCIONES A PROVEEDORES</t>
  </si>
  <si>
    <t>4163610031 INDEMNIZACIONES (RECUPERACION POR SINIESTRO)</t>
  </si>
  <si>
    <t>4169610153 POR CONCEPTO DE DIPLOMADOS</t>
  </si>
  <si>
    <t>4169610162 APOYO ECONÓMICO PARA RESIDENCIAS PROFESIONALES</t>
  </si>
  <si>
    <t>4169610903 RECURSOS INTERINSTITUCIONALES</t>
  </si>
  <si>
    <t>4173711005 INGRESOS POR LA VENTA DE BIENES Y SERVICIOS ODES</t>
  </si>
  <si>
    <t>4213831000 SERVICIOS PERSONALES</t>
  </si>
  <si>
    <t>4213832000 MATERIALES Y SUMINISTROS</t>
  </si>
  <si>
    <t>4213833000 SERVICIOS GENERALES OTROS CONVENIOS FEDE</t>
  </si>
  <si>
    <t>4213834000 AYUDAS Y SUBSIDIOS</t>
  </si>
  <si>
    <t>4221911000 SERVICIOS PERSONALES</t>
  </si>
  <si>
    <t>4221912000 MATERIALES Y SUMINISTROS</t>
  </si>
  <si>
    <t>4221913000 SERVICIOS GENERALES</t>
  </si>
  <si>
    <t>4221914000 AYUDAS Y SUBSIDIOS</t>
  </si>
  <si>
    <t>ERA-02 OTROS INGRESOS Y BENEFICIOS</t>
  </si>
  <si>
    <t xml:space="preserve">4300 OTROS INGRESOS Y BENEFICIOS
</t>
  </si>
  <si>
    <t>4311511001  INTERES NORMALES</t>
  </si>
  <si>
    <t>4311511008 INTERESES CONVENIOS FEDERALES</t>
  </si>
  <si>
    <t>4399000008 DIFERENCIAS POR REDONDEOS</t>
  </si>
  <si>
    <t>ERA-03 GASTOS</t>
  </si>
  <si>
    <t>%GASTO</t>
  </si>
  <si>
    <t>EXPLICACION</t>
  </si>
  <si>
    <t>5111113000 SUELDOS BASE AL PERSONAL PERMANENTE</t>
  </si>
  <si>
    <t>5112121000 HONORARIOS ASIMILABLES A SALARIOS</t>
  </si>
  <si>
    <t>5113132000 PRIMAS DE VACAS., DOMINICAL Y GRATIF. FIN DE AÑO</t>
  </si>
  <si>
    <t>5113134000 COMPENSACIONES</t>
  </si>
  <si>
    <t>5114141000 APORTACIONES DE SEGURIDAD SOCIAL</t>
  </si>
  <si>
    <t>5114142000 APORTACIONES A FONDOS DE VIVIENDA</t>
  </si>
  <si>
    <t>5114143000 APORTACIONES AL SISTEMA  PARA EL RETIRO</t>
  </si>
  <si>
    <t>5115154000 PRESTACIONES CONTRACTUALES</t>
  </si>
  <si>
    <t>5115155000 APOYOS A LA CAPACITACION DE LOS SERV. PUBLICOS</t>
  </si>
  <si>
    <t>5116171000 ESTÍMULOS</t>
  </si>
  <si>
    <t>5121211000 MATERIALES Y ÚTILES DE OFICINA</t>
  </si>
  <si>
    <t>5121214000 MAT.,UTILES Y EQUIPOS MENORES DE TECNOLOGIAS DE LA</t>
  </si>
  <si>
    <t>5121215000 MATERIAL IMPRESO E INFORMACION DIGITAL</t>
  </si>
  <si>
    <t>5121216000 MATERIAL DE LIMPIEZA</t>
  </si>
  <si>
    <t>5122221000 ALIMENTACIÓN DE PERSONAS</t>
  </si>
  <si>
    <t>5122223000 UTENSILIOS PARA EL SERVICIO DE ALIMENTACIÓN</t>
  </si>
  <si>
    <t>5123231000 PROD. ALIM., AGRO. Y FOREST. ADQ. MAT. PRIM.</t>
  </si>
  <si>
    <t>5123237000 PROD. CUERO, PIEL, PLÁSTICO Y HULE ADQ. C.M.P.</t>
  </si>
  <si>
    <t>5124246000 MATERIAL ELECTRICO Y ELECTRONICO</t>
  </si>
  <si>
    <t>5124247000 ARTICULOS METALICOS PARA LA CONSTRUCCION</t>
  </si>
  <si>
    <t>5124248000 MATERIALES COMPLEMENTARIOS</t>
  </si>
  <si>
    <t>5124249000 OTROS MATERIALES Y ARTICULOS DE CONSTRUCCION Y REP</t>
  </si>
  <si>
    <t>5125251000 SUSTANCIAS QUÍMICAS</t>
  </si>
  <si>
    <t>5125252000 FERTILIZANTES, PESTICIDAS Y OTROS AGROQUIMICOS</t>
  </si>
  <si>
    <t>5125253000 MEDICINAS Y PRODUCTOS FARMACÉUTICOS</t>
  </si>
  <si>
    <t>5125254000 MATERIALES, ACCESORIOS Y SUMINISTROS MÉDICOS</t>
  </si>
  <si>
    <t>5125255000 MAT., ACCESORIOS Y SUMINISTROS DE LABORATORIO</t>
  </si>
  <si>
    <t>5125256000 FIBRAS SINTÉTICAS, HULES, PLÁSTICOS Y DERIVS.</t>
  </si>
  <si>
    <t>5126261000 COMBUSTIBLES, LUBRICANTES Y ADITIVOS</t>
  </si>
  <si>
    <t>5127271000 VESTUARIOS Y UNIFORMES</t>
  </si>
  <si>
    <t>5127273000 ARTÍCULOS DEPORTIVOS</t>
  </si>
  <si>
    <t>5129291000 HERRAMIENTAS MENORES</t>
  </si>
  <si>
    <t>5129292000 REFACCIONES Y ACCESORIOS MENORES DE EDIFICIOS</t>
  </si>
  <si>
    <t>5129293000 REF. Y ACCESORIOS ME. MOB. Y EQ. AD., ED. Y REC.</t>
  </si>
  <si>
    <t>5129294000 REFACCIONES Y ACCESORIOS PARA EQ. DE COMPUTO</t>
  </si>
  <si>
    <t>5129296000 REF. Y ACCESORIOS ME. DE EQ. DE TRANSPORTE</t>
  </si>
  <si>
    <t>5129298000 REF. Y ACCESORIOS ME. DE MAQ. Y OTROS EQUIPOS</t>
  </si>
  <si>
    <t>5129299000 REF. Y ACCESORIOS ME. OTROS BIENES MUEBLES</t>
  </si>
  <si>
    <t>5131311000 SERVICIO DE ENERGÍA ELÉCTRICA</t>
  </si>
  <si>
    <t>5131313000 SERVICIO DE AGUA POTABLE</t>
  </si>
  <si>
    <t>5131314000 TELEFONÍA TRADICIONAL</t>
  </si>
  <si>
    <t>5131315000 TELEFONÍA CELULAR</t>
  </si>
  <si>
    <t>5131317000 SERV. ACCESO A INTERNET, REDES Y PROC. DE INFO.</t>
  </si>
  <si>
    <t>5131318000 SERVICIOS POSTALES Y TELEGRAFICOS</t>
  </si>
  <si>
    <t>5132325000 ARRENDAMIENTO DE EQUIPO DE TRANSPORTE</t>
  </si>
  <si>
    <t>5132327000 ARRENDAMIENTO DE ACTIVOS INTANGIBLES</t>
  </si>
  <si>
    <t>5132329000 OTROS ARRENDAMIENTOS</t>
  </si>
  <si>
    <t>5133331000 SERVS. LEGALES, DE CONTA., AUDITORIA Y RELACS.</t>
  </si>
  <si>
    <t>5133332000 SERVS. DE DISEÑO, ARQ., INGE. Y ACTIVS. RELACS.</t>
  </si>
  <si>
    <t>5133334000 SERVICIOS DE CAPACITACION</t>
  </si>
  <si>
    <t>5133336000 SERVS. CONSULT. ADM., PROCS., TEC. Y TECNO.</t>
  </si>
  <si>
    <t>5133338000 SERVICIOS DE VIGILANCIA</t>
  </si>
  <si>
    <t>5133339000 SERVICIOS PROFESIONALES, CIENTIFICOS Y TECNICOS IN</t>
  </si>
  <si>
    <t>5134341000 SERVICIOS FINANCIEROS Y BANCARIOS</t>
  </si>
  <si>
    <t>5134345000 SEGUROS DE BIENES PATRIMONIALES</t>
  </si>
  <si>
    <t>5135351000 CONSERV. Y MANTENIMIENTO MENOR DE INMUEBLES</t>
  </si>
  <si>
    <t>5135352000 INSTALACION, REPARACION Y MANTENIMIENTO</t>
  </si>
  <si>
    <t>5135353000 INST., REPAR. MTTO. MOB. Y EQ. ADMON., EDU. Y</t>
  </si>
  <si>
    <t>5135355000 REPARACION Y MANTENIMIENTO DE EQUIPO DE EQ. TRANSP</t>
  </si>
  <si>
    <t>5135357000 INST., REPAR. Y MTTO. EQ. E INSTRUMENT. MED. Y</t>
  </si>
  <si>
    <t>5135358000 SERVICIOS DE LIMPIEZA Y MANEJO DE DESECHOS</t>
  </si>
  <si>
    <t>5136361100 DIFUSION POR RADIO, TELEVISION Y PRENSA</t>
  </si>
  <si>
    <t>5136361200 DIFUSION POR MEDIOS ALTERNATIVOS</t>
  </si>
  <si>
    <t>5136364000 SERVICIO DE REVELADO DE FOTOGRAFÍAS</t>
  </si>
  <si>
    <t>5136365000 SERVICIOS DE LA INDUSTRIA FILMICA DEL SONIDO Y VID</t>
  </si>
  <si>
    <t>5136366000 SERVICIOS DE CREACION Y DIFUSION EN INTERNET</t>
  </si>
  <si>
    <t>5137371000 PASAJES AEREOS</t>
  </si>
  <si>
    <t>5137372000 PASAJES TERRESTRES</t>
  </si>
  <si>
    <t>5137375000 VIATICOS EN EL PAIS</t>
  </si>
  <si>
    <t>5138381000 GASTOS DE CEREMONIAL</t>
  </si>
  <si>
    <t>5138382000 GASTOS DE ORDEN SOCIAL Y CULTURAL</t>
  </si>
  <si>
    <t>5138383000 CONGRESOS Y CONVENCIONES</t>
  </si>
  <si>
    <t>5138385000 GASTOS  DE REPRESENTACION</t>
  </si>
  <si>
    <t>5139392000 OTROS IMPUESTOS Y DERECHOS</t>
  </si>
  <si>
    <t>5139396000 OTROS GASTOS POR RESPONSABILIDADES</t>
  </si>
  <si>
    <t>5139398000 IMPUESTO DE NOMINA</t>
  </si>
  <si>
    <t>5139399000 OTROS SERVICIOS GENERALES</t>
  </si>
  <si>
    <t>5241441000 PAGOS DE DEFUNCIÓN</t>
  </si>
  <si>
    <t>5242442000 BECAS Y OT. AYUDAS PARA PROG. DE CAPACITA.</t>
  </si>
  <si>
    <t>5515151100 DEP. MUEBLES DE OFICINA Y ESTANTERIA</t>
  </si>
  <si>
    <t>5515151200 "DEP. MUEBLES, EXCEPTO DE OFICINA Y ESTANTERIA"</t>
  </si>
  <si>
    <t>5515151500 DEP. EQUIPO DE COMPUTO Y DE TECNOLOGIAS DE LA INFO</t>
  </si>
  <si>
    <t>5515151900 DEP. OTROS MOBILIARIOS Y EQUIPOS DE ADMINISTRACION</t>
  </si>
  <si>
    <t>5515252100 DEP. EQUIPO Y APARATOS AUDIOVISUALES</t>
  </si>
  <si>
    <t>5515252300 DEP. CÁMARAS FOTOGRÁFICAS Y DE VIDEO</t>
  </si>
  <si>
    <t>5515252900 DEP. OTROS MOBILIARIOS Y EQUIPO EDUCACIONAL Y RECR</t>
  </si>
  <si>
    <t>5515353100 DEP. EQUIPO MEDICO Y DE LABORATORIO</t>
  </si>
  <si>
    <t>5515353200 DEP. INSTRUMENTAL MEDICO Y DE LABORATORIO</t>
  </si>
  <si>
    <t>5515454100 DEP. AUTOMOVILES Y CAMIONES</t>
  </si>
  <si>
    <t>5515656100 DEP. MAQUINARIA Y EQUIPO AGROPECUARIO</t>
  </si>
  <si>
    <t>5515656200 DEP. MAQUINARIA Y EQUIPO INDUSTRIAL</t>
  </si>
  <si>
    <t>5515656500 DEP. EQUIPOS DE COMUNICACIONES Y TELECOM.</t>
  </si>
  <si>
    <t>5515656600 "DEP. EQUIPO DE GENERACION ELECTRICA, APARATOS Y A</t>
  </si>
  <si>
    <t>5515656700 DEP. OTROS EQUIPOS</t>
  </si>
  <si>
    <t>5515656900 DEP. OTROS EQUIPOS</t>
  </si>
  <si>
    <t>5517959300 AMORTIZACION MARCAS</t>
  </si>
  <si>
    <t>5599000006 Diferencia por Redondeo</t>
  </si>
  <si>
    <t>III) NOTAS AL ESTADO DE VARIACIÓN A LA HACIEDA PÚBLICA</t>
  </si>
  <si>
    <t>VHP-01 PATRIMONIO CONTRIBUIDO</t>
  </si>
  <si>
    <t>MODIFICACION</t>
  </si>
  <si>
    <t>3110 HACIENDA PUBLICA/PATRIMONIO CONTRIBUIDO</t>
  </si>
  <si>
    <t>3110000001 APORTACIONES</t>
  </si>
  <si>
    <t>3110000002 BAJA DE ACTIVO FIJO</t>
  </si>
  <si>
    <t>3110915000 BIENES MUEBLES E INMUEBLES</t>
  </si>
  <si>
    <t>3110916000 OBRA PÚBLICA</t>
  </si>
  <si>
    <t>3111825205 FAM EDU SUPERIOR BIENES MUEBLES E INMUEBLES</t>
  </si>
  <si>
    <t>3111835000 CONVENIO BIENES MUEBLES E INMUEBLES</t>
  </si>
  <si>
    <t>3113835000 CONVENIO BIENES MUEBLES E INMUEBLES EJE ANTERIOR</t>
  </si>
  <si>
    <t>3113836000 CONVENIO OBRA FEDERAL EJERCICIO ANTERIOR</t>
  </si>
  <si>
    <t>3113915000 BIENES MUEBLES E INMUEBLES EJER ANTERIORES</t>
  </si>
  <si>
    <t>3113916000 OBRA PUBLICA EJERC ANTE</t>
  </si>
  <si>
    <t>3114916000 OBRA PUBLICA APLIC APORT EJERC ANTE</t>
  </si>
  <si>
    <t>VHP-02 PATRIMONIO GENERADO</t>
  </si>
  <si>
    <t>3210 HACIENDA PUBLICA /PATRIMONIO GENERADO</t>
  </si>
  <si>
    <t>3210000001  RESULTADO DEL EJERCICIO</t>
  </si>
  <si>
    <t>3220000016  RESULTADO EJERCICIO 2008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</si>
  <si>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</si>
  <si>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</si>
  <si>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</si>
  <si>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</si>
  <si>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</si>
  <si>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</si>
  <si>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</si>
  <si>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3220001000  CAPITALIZACIÓN RECURSOS PROPIOS</t>
  </si>
  <si>
    <t>3220001001  CAPITALIZACIÓN REMANENTES</t>
  </si>
  <si>
    <t>3220020001  FONDO DE CONTINGENCIAS</t>
  </si>
  <si>
    <t>3220100100  APLICACIÓN DE REMANENTE PROPIO</t>
  </si>
  <si>
    <t>3220100103  APLICACIÓN DE REMANENTE MUNICIPAL</t>
  </si>
  <si>
    <t>3220690201  APLICACIÓN DE REMANENTE PROPIO</t>
  </si>
  <si>
    <t>3220690202  APLICACIÓN DE REMANENTE FEDERAL</t>
  </si>
  <si>
    <t>3220690203  APLICACIÓN DE REMANENTE INTERINSTITUCIONAL</t>
  </si>
  <si>
    <t>3220690204  APLICACIÓN DE REMANENTE MUNICIPAL</t>
  </si>
  <si>
    <t>IV) NOTAS AL ESTADO DE FLUJO DE EFECTIVO</t>
  </si>
  <si>
    <t>EFE-01 FLUJO DE EFECTIVO</t>
  </si>
  <si>
    <t>1110 EFECTIVO Y EQUIVALENTES</t>
  </si>
  <si>
    <t>1112102001 BANCOMER 012222001700416028 FONDO DE CONTINGENCIA</t>
  </si>
  <si>
    <t>1112102002 BANCOMER 01222200170667250 MINISTRACIÓN FEDERAL</t>
  </si>
  <si>
    <t>1112102003 BANCOMER 012222001700371338 MINISTRACIÓN ESTATAL</t>
  </si>
  <si>
    <t>1112102004 BANCOMER 012222001868497099 MINISTRACIÓN FEDERAL</t>
  </si>
  <si>
    <t>1112102005 BANCOMER 01996315852 RECURSO CONCYTEG</t>
  </si>
  <si>
    <t>1112102006 BANCOMER 0199947558 MINISTRACION PEOEEMYS ITS 14</t>
  </si>
  <si>
    <t>1112102007 BANCOMER 0199947442 MINISTRACION AOE ITS 14</t>
  </si>
  <si>
    <t>1112102008 BANCOMER 0199947493 MINISTRACION FONDO DE FISCALIZ</t>
  </si>
  <si>
    <t>1112102009 BANCOMER 0199947469 MINISTRACION IMPTO NOMINA</t>
  </si>
  <si>
    <t>1112102010 BANCOMER 0102834200 MINISTRACION PROXOE</t>
  </si>
  <si>
    <t>1112102011 BANCOMER 0102834634 MINISTRACION PROXOE</t>
  </si>
  <si>
    <t>1112102012 BANCOMER 109401423 MINISTRACIÓN DIPLOMADO ITSS-SDA</t>
  </si>
  <si>
    <t>1112102013 BANCOMER 0104323186 PULGON AMARILLO</t>
  </si>
  <si>
    <t>EFE-02 ADQ. BIENES MUEBLES E INMUEBLES</t>
  </si>
  <si>
    <t>% SUB</t>
  </si>
  <si>
    <t>1210 INVERSIONES FINANCIERAS A LARGO PLAZO</t>
  </si>
  <si>
    <t>1230 BIENES INMUEBLES, INFRAESTRUCTURA Y CONSTRUCCIONES EN PROCESO</t>
  </si>
  <si>
    <t>1241151100 MUEBLES DE OFICINA Y ESTANTERÍA 2011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</si>
  <si>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</si>
  <si>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</si>
  <si>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</si>
  <si>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Diciembre de 2017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</si>
  <si>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</si>
  <si>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</si>
  <si>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</si>
  <si>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</si>
  <si>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</si>
  <si>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</si>
  <si>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</si>
  <si>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</si>
  <si>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</si>
  <si>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</si>
  <si>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</si>
  <si>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</si>
  <si>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</si>
  <si>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</si>
  <si>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+ 2 - 3)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</si>
  <si>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</si>
  <si>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</si>
  <si>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</si>
  <si>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</si>
  <si>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</si>
  <si>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</si>
  <si>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</si>
  <si>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</si>
  <si>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</si>
  <si>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</si>
  <si>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</si>
  <si>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</si>
  <si>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</si>
  <si>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</si>
  <si>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</si>
  <si>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</si>
  <si>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</si>
  <si>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</si>
  <si>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</si>
  <si>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</si>
  <si>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</si>
  <si>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</si>
  <si>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Disminución de inventarios</t>
  </si>
  <si>
    <t>Aumento por insuficiencia de estimaciones por pérdida o deterioro u obsolescencia</t>
  </si>
  <si>
    <t>Aumento por insuficiencia de provisiones</t>
  </si>
  <si>
    <t>Otros Gastos Contables No Presupuestales</t>
  </si>
  <si>
    <t>4. Total de Gasto Contable (4 = 1 - 2 + 3)</t>
  </si>
  <si>
    <t>NOTAS DE MEMORIA</t>
  </si>
  <si>
    <t>NOTAS DE MEMORIA.</t>
  </si>
  <si>
    <t>7000 CUENTAS DE ORDEN CONTABLES</t>
  </si>
  <si>
    <t>___________________________________</t>
  </si>
  <si>
    <t xml:space="preserve">                                                                     DIRECTORA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</si>
</sst>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5" formatCode="General_)"/>
    <numFmt numFmtId="167" formatCode="#,##0.00;\-#,##0.00;&quot; &quot;"/>
    <numFmt numFmtId="168" formatCode="#,##0;\-#,##0;&quot; &quot;"/>
    <numFmt numFmtId="169" formatCode="#,##0.0000000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b/>
      <sz val="9.5"/>
      <name val="Arial"/>
      <family val="2"/>
    </font>
    <font>
      <b/>
      <sz val="12"/>
      <color theme="3"/>
      <name val="Calibri"/>
      <family val="2"/>
      <scheme val="minor"/>
    </font>
    <font>
      <b/>
      <sz val="10"/>
      <color rgb="FF002060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0"/>
      <color rgb="FF222222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5" fillId="0" borderId="0"/>
    <xf numFmtId="165" fontId="5" fillId="0" borderId="0"/>
    <xf numFmtId="0" fontId="5" fillId="0" borderId="0"/>
    <xf numFmtId="43" fontId="15" fillId="0" borderId="0" applyFont="0" applyFill="0" applyBorder="0" applyAlignment="0" applyProtection="0"/>
  </cellStyleXfs>
  <cellXfs count="174">
    <xf numFmtId="0" fontId="0" fillId="0" borderId="0" xfId="0"/>
    <xf numFmtId="0" fontId="3" fillId="3" borderId="0" xfId="0" applyFont="1" applyFill="1"/>
    <xf numFmtId="0" fontId="3" fillId="0" borderId="0" xfId="0" applyFont="1" applyFill="1" applyBorder="1"/>
    <xf numFmtId="0" fontId="6" fillId="3" borderId="0" xfId="0" applyFont="1" applyFill="1" applyBorder="1" applyAlignment="1">
      <alignment horizontal="right"/>
    </xf>
    <xf numFmtId="0" fontId="3" fillId="3" borderId="0" xfId="0" applyFont="1" applyFill="1" applyBorder="1"/>
    <xf numFmtId="0" fontId="3" fillId="3" borderId="6" xfId="0" applyFont="1" applyFill="1" applyBorder="1"/>
    <xf numFmtId="0" fontId="3" fillId="3" borderId="5" xfId="0" applyFont="1" applyFill="1" applyBorder="1"/>
    <xf numFmtId="0" fontId="3" fillId="3" borderId="7" xfId="0" applyFont="1" applyFill="1" applyBorder="1"/>
    <xf numFmtId="0" fontId="3" fillId="3" borderId="1" xfId="0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0" fontId="3" fillId="0" borderId="0" xfId="0" applyFont="1"/>
    <xf numFmtId="0" fontId="3" fillId="0" borderId="0" xfId="0" applyFont="1" applyBorder="1"/>
    <xf numFmtId="0" fontId="3" fillId="0" borderId="1" xfId="0" applyFont="1" applyBorder="1"/>
    <xf numFmtId="0" fontId="7" fillId="3" borderId="0" xfId="0" applyFont="1" applyFill="1"/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3" borderId="0" xfId="0" applyFont="1" applyFill="1" applyBorder="1" applyAlignment="1">
      <alignment horizontal="left" vertical="center"/>
    </xf>
    <xf numFmtId="0" fontId="3" fillId="0" borderId="0" xfId="0" applyFont="1" applyFill="1"/>
    <xf numFmtId="0" fontId="10" fillId="3" borderId="1" xfId="0" applyFont="1" applyFill="1" applyBorder="1" applyAlignme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2" fillId="0" borderId="0" xfId="0" applyFont="1" applyBorder="1" applyAlignment="1">
      <alignment horizontal="left"/>
    </xf>
    <xf numFmtId="0" fontId="13" fillId="3" borderId="0" xfId="0" applyFont="1" applyFill="1" applyBorder="1"/>
    <xf numFmtId="0" fontId="4" fillId="3" borderId="0" xfId="0" applyFont="1" applyFill="1" applyBorder="1"/>
    <xf numFmtId="49" fontId="6" fillId="2" borderId="12" xfId="0" applyNumberFormat="1" applyFont="1" applyFill="1" applyBorder="1" applyAlignment="1">
      <alignment horizontal="left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left"/>
    </xf>
    <xf numFmtId="167" fontId="9" fillId="3" borderId="13" xfId="0" applyNumberFormat="1" applyFont="1" applyFill="1" applyBorder="1"/>
    <xf numFmtId="49" fontId="6" fillId="3" borderId="14" xfId="0" applyNumberFormat="1" applyFont="1" applyFill="1" applyBorder="1" applyAlignment="1">
      <alignment horizontal="left"/>
    </xf>
    <xf numFmtId="167" fontId="9" fillId="3" borderId="14" xfId="0" applyNumberFormat="1" applyFont="1" applyFill="1" applyBorder="1"/>
    <xf numFmtId="49" fontId="6" fillId="3" borderId="15" xfId="0" applyNumberFormat="1" applyFont="1" applyFill="1" applyBorder="1" applyAlignment="1">
      <alignment horizontal="left"/>
    </xf>
    <xf numFmtId="167" fontId="9" fillId="3" borderId="15" xfId="0" applyNumberFormat="1" applyFont="1" applyFill="1" applyBorder="1"/>
    <xf numFmtId="0" fontId="14" fillId="3" borderId="0" xfId="0" applyFont="1" applyFill="1" applyBorder="1"/>
    <xf numFmtId="167" fontId="3" fillId="3" borderId="14" xfId="0" applyNumberFormat="1" applyFont="1" applyFill="1" applyBorder="1"/>
    <xf numFmtId="43" fontId="6" fillId="2" borderId="12" xfId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167" fontId="3" fillId="3" borderId="15" xfId="0" applyNumberFormat="1" applyFont="1" applyFill="1" applyBorder="1"/>
    <xf numFmtId="0" fontId="4" fillId="3" borderId="0" xfId="0" applyFont="1" applyFill="1"/>
    <xf numFmtId="49" fontId="6" fillId="3" borderId="14" xfId="0" applyNumberFormat="1" applyFont="1" applyFill="1" applyBorder="1" applyAlignment="1">
      <alignment horizontal="right"/>
    </xf>
    <xf numFmtId="49" fontId="6" fillId="3" borderId="0" xfId="0" applyNumberFormat="1" applyFont="1" applyFill="1" applyBorder="1" applyAlignment="1">
      <alignment horizontal="left"/>
    </xf>
    <xf numFmtId="167" fontId="9" fillId="3" borderId="0" xfId="0" applyNumberFormat="1" applyFont="1" applyFill="1" applyBorder="1"/>
    <xf numFmtId="49" fontId="6" fillId="2" borderId="12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/>
    </xf>
    <xf numFmtId="167" fontId="9" fillId="3" borderId="6" xfId="0" applyNumberFormat="1" applyFont="1" applyFill="1" applyBorder="1"/>
    <xf numFmtId="49" fontId="6" fillId="3" borderId="7" xfId="0" applyNumberFormat="1" applyFont="1" applyFill="1" applyBorder="1" applyAlignment="1">
      <alignment horizontal="left"/>
    </xf>
    <xf numFmtId="167" fontId="9" fillId="3" borderId="1" xfId="0" applyNumberFormat="1" applyFont="1" applyFill="1" applyBorder="1"/>
    <xf numFmtId="167" fontId="9" fillId="3" borderId="8" xfId="0" applyNumberFormat="1" applyFont="1" applyFill="1" applyBorder="1"/>
    <xf numFmtId="167" fontId="6" fillId="2" borderId="2" xfId="0" applyNumberFormat="1" applyFont="1" applyFill="1" applyBorder="1"/>
    <xf numFmtId="167" fontId="6" fillId="2" borderId="3" xfId="0" applyNumberFormat="1" applyFont="1" applyFill="1" applyBorder="1"/>
    <xf numFmtId="167" fontId="6" fillId="2" borderId="4" xfId="0" applyNumberFormat="1" applyFont="1" applyFill="1" applyBorder="1"/>
    <xf numFmtId="167" fontId="6" fillId="3" borderId="0" xfId="0" applyNumberFormat="1" applyFont="1" applyFill="1" applyBorder="1"/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168" fontId="3" fillId="3" borderId="13" xfId="0" applyNumberFormat="1" applyFont="1" applyFill="1" applyBorder="1"/>
    <xf numFmtId="167" fontId="3" fillId="3" borderId="13" xfId="0" applyNumberFormat="1" applyFont="1" applyFill="1" applyBorder="1"/>
    <xf numFmtId="0" fontId="2" fillId="0" borderId="14" xfId="0" applyFont="1" applyBorder="1"/>
    <xf numFmtId="168" fontId="3" fillId="3" borderId="14" xfId="0" applyNumberFormat="1" applyFont="1" applyFill="1" applyBorder="1"/>
    <xf numFmtId="0" fontId="2" fillId="0" borderId="0" xfId="0" applyFont="1" applyAlignment="1">
      <alignment vertical="center"/>
    </xf>
    <xf numFmtId="43" fontId="3" fillId="3" borderId="14" xfId="1" applyFont="1" applyFill="1" applyBorder="1"/>
    <xf numFmtId="0" fontId="4" fillId="0" borderId="15" xfId="0" applyFont="1" applyBorder="1"/>
    <xf numFmtId="0" fontId="3" fillId="2" borderId="12" xfId="0" applyFont="1" applyFill="1" applyBorder="1"/>
    <xf numFmtId="43" fontId="3" fillId="3" borderId="0" xfId="0" applyNumberFormat="1" applyFont="1" applyFill="1"/>
    <xf numFmtId="43" fontId="9" fillId="3" borderId="14" xfId="1" applyFont="1" applyFill="1" applyBorder="1"/>
    <xf numFmtId="0" fontId="0" fillId="0" borderId="15" xfId="0" applyBorder="1"/>
    <xf numFmtId="0" fontId="4" fillId="2" borderId="13" xfId="4" applyFont="1" applyFill="1" applyBorder="1" applyAlignment="1">
      <alignment horizontal="left" vertical="center" wrapText="1"/>
    </xf>
    <xf numFmtId="4" fontId="4" fillId="2" borderId="13" xfId="5" applyNumberFormat="1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wrapText="1"/>
    </xf>
    <xf numFmtId="0" fontId="3" fillId="0" borderId="13" xfId="0" applyFont="1" applyFill="1" applyBorder="1" applyAlignment="1">
      <alignment wrapText="1"/>
    </xf>
    <xf numFmtId="4" fontId="3" fillId="0" borderId="13" xfId="0" applyNumberFormat="1" applyFont="1" applyBorder="1" applyAlignment="1"/>
    <xf numFmtId="0" fontId="3" fillId="0" borderId="5" xfId="0" applyFont="1" applyFill="1" applyBorder="1" applyAlignment="1">
      <alignment wrapText="1"/>
    </xf>
    <xf numFmtId="43" fontId="3" fillId="0" borderId="14" xfId="1" applyFont="1" applyFill="1" applyBorder="1" applyAlignment="1">
      <alignment wrapText="1"/>
    </xf>
    <xf numFmtId="4" fontId="3" fillId="0" borderId="14" xfId="5" applyNumberFormat="1" applyFont="1" applyBorder="1" applyAlignment="1"/>
    <xf numFmtId="0" fontId="3" fillId="3" borderId="14" xfId="0" applyFont="1" applyFill="1" applyBorder="1"/>
    <xf numFmtId="0" fontId="3" fillId="3" borderId="15" xfId="0" applyFont="1" applyFill="1" applyBorder="1"/>
    <xf numFmtId="43" fontId="3" fillId="3" borderId="15" xfId="1" applyFont="1" applyFill="1" applyBorder="1"/>
    <xf numFmtId="43" fontId="6" fillId="2" borderId="12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left"/>
    </xf>
    <xf numFmtId="49" fontId="3" fillId="0" borderId="13" xfId="0" applyNumberFormat="1" applyFont="1" applyFill="1" applyBorder="1" applyAlignment="1">
      <alignment wrapText="1"/>
    </xf>
    <xf numFmtId="4" fontId="3" fillId="0" borderId="9" xfId="5" applyNumberFormat="1" applyFont="1" applyFill="1" applyBorder="1" applyAlignment="1">
      <alignment wrapText="1"/>
    </xf>
    <xf numFmtId="4" fontId="3" fillId="0" borderId="13" xfId="5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9" fontId="3" fillId="0" borderId="14" xfId="0" applyNumberFormat="1" applyFont="1" applyFill="1" applyBorder="1" applyAlignment="1">
      <alignment wrapText="1"/>
    </xf>
    <xf numFmtId="4" fontId="3" fillId="0" borderId="0" xfId="5" applyNumberFormat="1" applyFont="1" applyFill="1" applyBorder="1" applyAlignment="1">
      <alignment wrapText="1"/>
    </xf>
    <xf numFmtId="4" fontId="3" fillId="0" borderId="14" xfId="5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15" xfId="0" applyNumberFormat="1" applyFont="1" applyFill="1" applyBorder="1" applyAlignment="1">
      <alignment wrapText="1"/>
    </xf>
    <xf numFmtId="4" fontId="3" fillId="0" borderId="1" xfId="5" applyNumberFormat="1" applyFont="1" applyFill="1" applyBorder="1" applyAlignment="1">
      <alignment wrapText="1"/>
    </xf>
    <xf numFmtId="4" fontId="3" fillId="0" borderId="15" xfId="5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49" fontId="6" fillId="2" borderId="13" xfId="0" applyNumberFormat="1" applyFont="1" applyFill="1" applyBorder="1" applyAlignment="1">
      <alignment horizontal="center" vertical="center"/>
    </xf>
    <xf numFmtId="167" fontId="6" fillId="3" borderId="15" xfId="0" applyNumberFormat="1" applyFont="1" applyFill="1" applyBorder="1"/>
    <xf numFmtId="0" fontId="4" fillId="2" borderId="12" xfId="4" applyFont="1" applyFill="1" applyBorder="1" applyAlignment="1">
      <alignment horizontal="left" vertical="center" wrapText="1"/>
    </xf>
    <xf numFmtId="4" fontId="4" fillId="2" borderId="12" xfId="5" applyNumberFormat="1" applyFont="1" applyFill="1" applyBorder="1" applyAlignment="1">
      <alignment horizontal="center" vertical="center" wrapText="1"/>
    </xf>
    <xf numFmtId="49" fontId="6" fillId="3" borderId="14" xfId="0" applyNumberFormat="1" applyFont="1" applyFill="1" applyBorder="1" applyAlignment="1">
      <alignment horizontal="left" wrapText="1"/>
    </xf>
    <xf numFmtId="49" fontId="6" fillId="3" borderId="13" xfId="0" applyNumberFormat="1" applyFont="1" applyFill="1" applyBorder="1" applyAlignment="1">
      <alignment horizontal="left" wrapText="1"/>
    </xf>
    <xf numFmtId="0" fontId="4" fillId="2" borderId="13" xfId="4" applyFont="1" applyFill="1" applyBorder="1" applyAlignment="1">
      <alignment horizontal="center" vertical="center" wrapText="1"/>
    </xf>
    <xf numFmtId="167" fontId="9" fillId="3" borderId="11" xfId="0" applyNumberFormat="1" applyFont="1" applyFill="1" applyBorder="1"/>
    <xf numFmtId="4" fontId="7" fillId="0" borderId="17" xfId="0" applyNumberFormat="1" applyFont="1" applyFill="1" applyBorder="1" applyAlignment="1">
      <alignment wrapText="1"/>
    </xf>
    <xf numFmtId="4" fontId="7" fillId="0" borderId="18" xfId="0" applyNumberFormat="1" applyFont="1" applyFill="1" applyBorder="1" applyAlignment="1">
      <alignment wrapText="1"/>
    </xf>
    <xf numFmtId="43" fontId="6" fillId="2" borderId="2" xfId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vertical="center"/>
    </xf>
    <xf numFmtId="49" fontId="6" fillId="2" borderId="4" xfId="0" applyNumberFormat="1" applyFont="1" applyFill="1" applyBorder="1" applyAlignment="1">
      <alignment vertical="center"/>
    </xf>
    <xf numFmtId="0" fontId="9" fillId="3" borderId="0" xfId="0" applyFont="1" applyFill="1"/>
    <xf numFmtId="0" fontId="4" fillId="2" borderId="12" xfId="4" applyFont="1" applyFill="1" applyBorder="1" applyAlignment="1">
      <alignment horizontal="center" vertical="center" wrapText="1"/>
    </xf>
    <xf numFmtId="43" fontId="9" fillId="3" borderId="15" xfId="1" applyFont="1" applyFill="1" applyBorder="1"/>
    <xf numFmtId="43" fontId="9" fillId="3" borderId="11" xfId="1" applyFont="1" applyFill="1" applyBorder="1"/>
    <xf numFmtId="43" fontId="9" fillId="3" borderId="6" xfId="1" applyFont="1" applyFill="1" applyBorder="1"/>
    <xf numFmtId="43" fontId="9" fillId="3" borderId="8" xfId="1" applyFont="1" applyFill="1" applyBorder="1"/>
    <xf numFmtId="0" fontId="8" fillId="0" borderId="0" xfId="0" applyFont="1" applyAlignment="1">
      <alignment horizontal="center" wrapText="1"/>
    </xf>
    <xf numFmtId="0" fontId="16" fillId="2" borderId="1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6" fillId="2" borderId="7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vertical="center"/>
    </xf>
    <xf numFmtId="0" fontId="16" fillId="2" borderId="4" xfId="0" applyFont="1" applyFill="1" applyBorder="1" applyAlignment="1">
      <alignment vertical="center"/>
    </xf>
    <xf numFmtId="4" fontId="16" fillId="2" borderId="12" xfId="0" applyNumberFormat="1" applyFont="1" applyFill="1" applyBorder="1" applyAlignment="1">
      <alignment horizontal="center" vertical="center"/>
    </xf>
    <xf numFmtId="0" fontId="3" fillId="3" borderId="3" xfId="0" applyFont="1" applyFill="1" applyBorder="1"/>
    <xf numFmtId="0" fontId="16" fillId="0" borderId="2" xfId="0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3" fillId="0" borderId="12" xfId="0" applyFont="1" applyBorder="1"/>
    <xf numFmtId="0" fontId="17" fillId="0" borderId="1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3" fontId="17" fillId="0" borderId="12" xfId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43" fontId="18" fillId="0" borderId="12" xfId="1" applyFont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43" fontId="16" fillId="2" borderId="12" xfId="1" applyFont="1" applyFill="1" applyBorder="1" applyAlignment="1">
      <alignment horizontal="center" vertical="center"/>
    </xf>
    <xf numFmtId="4" fontId="16" fillId="2" borderId="12" xfId="0" applyNumberFormat="1" applyFont="1" applyFill="1" applyBorder="1" applyAlignment="1">
      <alignment horizontal="right" vertical="center"/>
    </xf>
    <xf numFmtId="0" fontId="16" fillId="0" borderId="2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43" fontId="16" fillId="0" borderId="12" xfId="1" applyFont="1" applyBorder="1" applyAlignment="1">
      <alignment horizontal="center" vertical="center"/>
    </xf>
    <xf numFmtId="0" fontId="3" fillId="3" borderId="0" xfId="0" applyFont="1" applyFill="1" applyAlignment="1">
      <alignment vertical="center" wrapText="1"/>
    </xf>
    <xf numFmtId="4" fontId="3" fillId="3" borderId="0" xfId="0" applyNumberFormat="1" applyFont="1" applyFill="1"/>
    <xf numFmtId="0" fontId="19" fillId="0" borderId="0" xfId="0" applyFont="1"/>
    <xf numFmtId="0" fontId="18" fillId="0" borderId="2" xfId="0" applyFont="1" applyBorder="1" applyAlignment="1">
      <alignment horizontal="left" vertical="center"/>
    </xf>
    <xf numFmtId="0" fontId="18" fillId="0" borderId="4" xfId="0" applyFont="1" applyBorder="1" applyAlignment="1">
      <alignment horizontal="left" vertical="center"/>
    </xf>
    <xf numFmtId="4" fontId="18" fillId="0" borderId="12" xfId="0" applyNumberFormat="1" applyFont="1" applyBorder="1" applyAlignment="1">
      <alignment horizontal="center" vertical="center"/>
    </xf>
    <xf numFmtId="0" fontId="3" fillId="3" borderId="9" xfId="0" applyFont="1" applyFill="1" applyBorder="1"/>
    <xf numFmtId="0" fontId="16" fillId="2" borderId="12" xfId="0" applyFont="1" applyFill="1" applyBorder="1" applyAlignment="1">
      <alignment vertical="center"/>
    </xf>
    <xf numFmtId="43" fontId="3" fillId="3" borderId="0" xfId="1" applyNumberFormat="1" applyFont="1" applyFill="1" applyBorder="1"/>
    <xf numFmtId="169" fontId="3" fillId="3" borderId="0" xfId="0" applyNumberFormat="1" applyFont="1" applyFill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168" fontId="9" fillId="3" borderId="11" xfId="0" applyNumberFormat="1" applyFont="1" applyFill="1" applyBorder="1"/>
    <xf numFmtId="168" fontId="9" fillId="3" borderId="6" xfId="0" applyNumberFormat="1" applyFont="1" applyFill="1" applyBorder="1"/>
    <xf numFmtId="168" fontId="6" fillId="3" borderId="8" xfId="0" applyNumberFormat="1" applyFont="1" applyFill="1" applyBorder="1"/>
    <xf numFmtId="167" fontId="6" fillId="3" borderId="8" xfId="0" applyNumberFormat="1" applyFont="1" applyFill="1" applyBorder="1"/>
    <xf numFmtId="0" fontId="20" fillId="0" borderId="0" xfId="0" applyFont="1" applyAlignment="1">
      <alignment horizontal="center"/>
    </xf>
    <xf numFmtId="0" fontId="20" fillId="0" borderId="0" xfId="0" applyFont="1"/>
    <xf numFmtId="0" fontId="20" fillId="0" borderId="9" xfId="0" applyFont="1" applyBorder="1" applyAlignment="1">
      <alignment horizontal="center"/>
    </xf>
    <xf numFmtId="0" fontId="21" fillId="3" borderId="0" xfId="0" applyFont="1" applyFill="1" applyBorder="1" applyAlignment="1" applyProtection="1">
      <alignment vertical="center" wrapText="1"/>
      <protection locked="0"/>
    </xf>
    <xf numFmtId="0" fontId="20" fillId="0" borderId="0" xfId="0" applyFont="1" applyAlignment="1">
      <alignment horizontal="center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26"/>
  <sheetViews>
    <sheetView showGridLines="0" tabSelected="1" workbookViewId="0">
      <selection activeCell="B7" sqref="B7"/>
    </sheetView>
  </sheetViews>
  <sheetFormatPr baseColWidth="10" defaultRowHeight="12.75"/>
  <cols>
    <col min="1" max="1" width="11.42578125" style="1"/>
    <col min="2" max="2" width="70.28515625" style="1" customWidth="1"/>
    <col min="3" max="3" width="14.7109375" style="1" bestFit="1" customWidth="1"/>
    <col min="4" max="5" width="18.5703125" style="1" bestFit="1" customWidth="1"/>
    <col min="6" max="6" width="26.140625" style="1" bestFit="1" customWidth="1"/>
    <col min="7" max="7" width="13.140625" style="1" bestFit="1" customWidth="1"/>
    <col min="8" max="8" width="12.5703125" style="1" customWidth="1"/>
    <col min="9" max="16384" width="11.42578125" style="1"/>
  </cols>
  <sheetData>
    <row r="2" spans="1:14" ht="4.5" customHeight="1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15" customHeight="1">
      <c r="A3" s="17" t="s">
        <v>12</v>
      </c>
      <c r="B3" s="17"/>
      <c r="C3" s="17"/>
      <c r="D3" s="17"/>
      <c r="E3" s="17"/>
      <c r="F3" s="17"/>
      <c r="G3" s="17"/>
      <c r="H3" s="17"/>
      <c r="I3" s="18"/>
      <c r="J3" s="18"/>
      <c r="K3" s="18"/>
      <c r="L3"/>
      <c r="M3"/>
      <c r="N3"/>
    </row>
    <row r="4" spans="1:14" ht="24" customHeight="1">
      <c r="A4" s="19" t="s">
        <v>10</v>
      </c>
      <c r="B4" s="19"/>
      <c r="C4" s="19"/>
      <c r="D4" s="19"/>
      <c r="E4" s="19"/>
      <c r="F4" s="19"/>
      <c r="G4" s="19"/>
      <c r="H4" s="19"/>
      <c r="I4" s="20"/>
      <c r="J4" s="20"/>
      <c r="K4" s="20"/>
      <c r="L4" s="21"/>
      <c r="M4" s="21"/>
      <c r="N4" s="21"/>
    </row>
    <row r="5" spans="1:14">
      <c r="B5" s="22"/>
      <c r="C5" s="23"/>
      <c r="D5" s="24"/>
      <c r="E5" s="24"/>
      <c r="F5" s="24"/>
      <c r="G5" s="4"/>
      <c r="H5" s="4"/>
      <c r="I5" s="2"/>
      <c r="J5" s="2"/>
      <c r="K5" s="2"/>
      <c r="L5" s="25"/>
      <c r="M5" s="25"/>
      <c r="N5" s="25"/>
    </row>
    <row r="6" spans="1:14">
      <c r="E6" s="3" t="s">
        <v>0</v>
      </c>
      <c r="F6" s="26" t="s">
        <v>1</v>
      </c>
      <c r="G6" s="8"/>
      <c r="H6" s="8"/>
      <c r="I6" s="4"/>
      <c r="J6" s="4"/>
      <c r="K6" s="4"/>
    </row>
    <row r="8" spans="1:14" ht="15.75">
      <c r="A8" s="27" t="s">
        <v>13</v>
      </c>
      <c r="B8" s="27"/>
      <c r="C8" s="27"/>
      <c r="D8" s="27"/>
      <c r="E8" s="27"/>
      <c r="F8" s="27"/>
      <c r="G8" s="27"/>
      <c r="H8" s="27"/>
      <c r="I8"/>
      <c r="J8"/>
      <c r="K8"/>
      <c r="L8"/>
      <c r="M8"/>
      <c r="N8"/>
    </row>
    <row r="9" spans="1:14">
      <c r="B9" s="28" t="s">
        <v>14</v>
      </c>
      <c r="C9" s="29"/>
      <c r="D9" s="24"/>
      <c r="E9" s="24"/>
      <c r="F9" s="24"/>
    </row>
    <row r="10" spans="1:14">
      <c r="B10" s="30"/>
      <c r="C10" s="23"/>
      <c r="D10" s="24"/>
      <c r="E10" s="24"/>
      <c r="F10" s="24"/>
    </row>
    <row r="11" spans="1:14">
      <c r="B11" s="31" t="s">
        <v>15</v>
      </c>
      <c r="C11" s="23"/>
      <c r="D11" s="24"/>
      <c r="E11" s="24"/>
      <c r="F11" s="24"/>
    </row>
    <row r="12" spans="1:14">
      <c r="C12" s="23"/>
    </row>
    <row r="13" spans="1:14">
      <c r="B13" s="32" t="s">
        <v>16</v>
      </c>
      <c r="C13" s="4" t="s">
        <v>11</v>
      </c>
      <c r="D13" s="4"/>
      <c r="E13" s="4"/>
    </row>
    <row r="14" spans="1:14">
      <c r="B14" s="33"/>
      <c r="C14" s="4"/>
      <c r="D14" s="4"/>
      <c r="E14" s="4"/>
    </row>
    <row r="15" spans="1:14" ht="20.25" customHeight="1">
      <c r="B15" s="34" t="s">
        <v>17</v>
      </c>
      <c r="C15" s="35" t="s">
        <v>18</v>
      </c>
      <c r="D15" s="35" t="s">
        <v>19</v>
      </c>
      <c r="E15" s="35" t="s">
        <v>20</v>
      </c>
    </row>
    <row r="16" spans="1:14">
      <c r="B16" s="36" t="s">
        <v>21</v>
      </c>
      <c r="C16" s="37"/>
      <c r="D16" s="37">
        <v>0</v>
      </c>
      <c r="E16" s="37">
        <v>0</v>
      </c>
    </row>
    <row r="17" spans="2:5">
      <c r="B17" s="38"/>
      <c r="C17" s="39"/>
      <c r="D17" s="39">
        <v>0</v>
      </c>
      <c r="E17" s="39">
        <v>0</v>
      </c>
    </row>
    <row r="18" spans="2:5">
      <c r="B18" s="38" t="s">
        <v>22</v>
      </c>
      <c r="C18" s="39"/>
      <c r="D18" s="39">
        <v>0</v>
      </c>
      <c r="E18" s="39">
        <v>0</v>
      </c>
    </row>
    <row r="19" spans="2:5">
      <c r="B19" s="38"/>
      <c r="C19" s="39"/>
      <c r="D19" s="39">
        <v>0</v>
      </c>
      <c r="E19" s="39">
        <v>0</v>
      </c>
    </row>
    <row r="20" spans="2:5">
      <c r="B20" s="40" t="s">
        <v>23</v>
      </c>
      <c r="C20" s="41"/>
      <c r="D20" s="41">
        <v>0</v>
      </c>
      <c r="E20" s="41">
        <v>0</v>
      </c>
    </row>
    <row r="21" spans="2:5">
      <c r="B21" s="33"/>
      <c r="C21" s="35">
        <f>SUM(C16:C20)</f>
        <v>0</v>
      </c>
      <c r="D21" s="35"/>
      <c r="E21" s="35">
        <f t="shared" ref="E21" si="0">SUM(E16:E20)</f>
        <v>0</v>
      </c>
    </row>
    <row r="22" spans="2:5">
      <c r="B22" s="33"/>
      <c r="C22" s="4"/>
      <c r="D22" s="4"/>
      <c r="E22" s="4"/>
    </row>
    <row r="23" spans="2:5">
      <c r="B23" s="32" t="s">
        <v>24</v>
      </c>
      <c r="C23" s="42"/>
      <c r="D23" s="4"/>
      <c r="E23" s="4"/>
    </row>
    <row r="25" spans="2:5" ht="18.75" customHeight="1">
      <c r="B25" s="34" t="s">
        <v>25</v>
      </c>
      <c r="C25" s="35" t="s">
        <v>18</v>
      </c>
      <c r="D25" s="35" t="s">
        <v>26</v>
      </c>
      <c r="E25" s="35" t="s">
        <v>27</v>
      </c>
    </row>
    <row r="26" spans="2:5">
      <c r="B26" s="38" t="s">
        <v>28</v>
      </c>
      <c r="C26" s="43"/>
      <c r="D26" s="43"/>
      <c r="E26" s="43"/>
    </row>
    <row r="27" spans="2:5">
      <c r="B27" s="38" t="s">
        <v>29</v>
      </c>
      <c r="C27" s="43">
        <v>0</v>
      </c>
      <c r="D27" s="43">
        <v>100000</v>
      </c>
      <c r="E27" s="43">
        <v>1664762.99</v>
      </c>
    </row>
    <row r="28" spans="2:5" ht="14.25" customHeight="1">
      <c r="B28" s="38" t="s">
        <v>30</v>
      </c>
      <c r="C28" s="43">
        <v>0</v>
      </c>
      <c r="D28" s="43">
        <v>1701.4</v>
      </c>
      <c r="E28" s="43">
        <v>0</v>
      </c>
    </row>
    <row r="29" spans="2:5" ht="14.25" customHeight="1">
      <c r="B29" s="38" t="s">
        <v>31</v>
      </c>
      <c r="C29" s="43"/>
      <c r="D29" s="43"/>
      <c r="E29" s="43"/>
    </row>
    <row r="30" spans="2:5" ht="14.25" customHeight="1">
      <c r="B30" s="40"/>
      <c r="C30" s="43"/>
      <c r="D30" s="43"/>
      <c r="E30" s="43"/>
    </row>
    <row r="31" spans="2:5" ht="14.25" customHeight="1">
      <c r="C31" s="35">
        <f>SUM(C26:C30)</f>
        <v>0</v>
      </c>
      <c r="D31" s="44">
        <f>SUM(D26:D30)</f>
        <v>101701.4</v>
      </c>
      <c r="E31" s="44">
        <f>SUM(E26:E30)</f>
        <v>1664762.99</v>
      </c>
    </row>
    <row r="32" spans="2:5" ht="14.25" customHeight="1">
      <c r="C32" s="45"/>
      <c r="D32" s="45"/>
      <c r="E32" s="45"/>
    </row>
    <row r="33" spans="2:6" ht="14.25" customHeight="1"/>
    <row r="34" spans="2:6" ht="23.25" customHeight="1">
      <c r="B34" s="34" t="s">
        <v>32</v>
      </c>
      <c r="C34" s="35" t="s">
        <v>18</v>
      </c>
      <c r="D34" s="35" t="s">
        <v>33</v>
      </c>
      <c r="E34" s="35" t="s">
        <v>34</v>
      </c>
      <c r="F34" s="35" t="s">
        <v>35</v>
      </c>
    </row>
    <row r="35" spans="2:6" ht="14.25" customHeight="1">
      <c r="B35" s="38" t="s">
        <v>36</v>
      </c>
      <c r="C35" s="43">
        <v>6608</v>
      </c>
      <c r="D35" s="43">
        <v>6608</v>
      </c>
      <c r="E35" s="43"/>
      <c r="F35" s="43"/>
    </row>
    <row r="36" spans="2:6" ht="14.25" customHeight="1">
      <c r="B36" s="38" t="s">
        <v>37</v>
      </c>
      <c r="C36" s="43"/>
      <c r="D36" s="43"/>
      <c r="E36" s="43"/>
      <c r="F36" s="43"/>
    </row>
    <row r="37" spans="2:6" ht="14.25" customHeight="1">
      <c r="B37" s="38" t="s">
        <v>38</v>
      </c>
      <c r="C37" s="43"/>
      <c r="D37" s="43"/>
      <c r="E37" s="43"/>
      <c r="F37" s="43"/>
    </row>
    <row r="38" spans="2:6" ht="14.25" customHeight="1">
      <c r="B38" s="38" t="s">
        <v>39</v>
      </c>
      <c r="C38" s="43">
        <v>0</v>
      </c>
      <c r="D38" s="43">
        <v>0</v>
      </c>
      <c r="E38" s="43"/>
      <c r="F38" s="43"/>
    </row>
    <row r="39" spans="2:6" ht="14.25" customHeight="1">
      <c r="B39" s="38" t="s">
        <v>40</v>
      </c>
      <c r="C39" s="43">
        <v>4001.15</v>
      </c>
      <c r="D39" s="43">
        <v>4001.15</v>
      </c>
      <c r="E39" s="43"/>
      <c r="F39" s="43"/>
    </row>
    <row r="40" spans="2:6" ht="14.25" customHeight="1">
      <c r="B40" s="40" t="s">
        <v>41</v>
      </c>
      <c r="C40" s="46"/>
      <c r="D40" s="46"/>
      <c r="E40" s="46"/>
      <c r="F40" s="46"/>
    </row>
    <row r="41" spans="2:6" ht="14.25" customHeight="1">
      <c r="C41" s="44">
        <f>SUM(C34:C40)</f>
        <v>10609.15</v>
      </c>
      <c r="D41" s="44">
        <f t="shared" ref="D41:F41" si="1">SUM(D34:D40)</f>
        <v>10609.15</v>
      </c>
      <c r="E41" s="35">
        <f t="shared" si="1"/>
        <v>0</v>
      </c>
      <c r="F41" s="35">
        <f t="shared" si="1"/>
        <v>0</v>
      </c>
    </row>
    <row r="42" spans="2:6" ht="14.25" customHeight="1"/>
    <row r="43" spans="2:6" ht="14.25" customHeight="1">
      <c r="B43" s="32" t="s">
        <v>42</v>
      </c>
    </row>
    <row r="44" spans="2:6" ht="14.25" customHeight="1">
      <c r="B44" s="47"/>
    </row>
    <row r="45" spans="2:6" ht="24" customHeight="1">
      <c r="B45" s="34" t="s">
        <v>43</v>
      </c>
      <c r="C45" s="35" t="s">
        <v>18</v>
      </c>
      <c r="D45" s="35" t="s">
        <v>44</v>
      </c>
    </row>
    <row r="46" spans="2:6" ht="14.25" customHeight="1">
      <c r="B46" s="36" t="s">
        <v>45</v>
      </c>
      <c r="C46" s="37"/>
      <c r="D46" s="37">
        <v>0</v>
      </c>
    </row>
    <row r="47" spans="2:6" ht="14.25" customHeight="1">
      <c r="B47" s="48" t="s">
        <v>11</v>
      </c>
      <c r="C47" s="39"/>
      <c r="D47" s="39">
        <v>0</v>
      </c>
    </row>
    <row r="48" spans="2:6" ht="14.25" customHeight="1">
      <c r="B48" s="38" t="s">
        <v>46</v>
      </c>
      <c r="C48" s="39"/>
      <c r="D48" s="39"/>
    </row>
    <row r="49" spans="2:7" ht="14.25" customHeight="1">
      <c r="B49" s="40"/>
      <c r="C49" s="41"/>
      <c r="D49" s="41">
        <v>0</v>
      </c>
    </row>
    <row r="50" spans="2:7" ht="14.25" customHeight="1">
      <c r="B50" s="49"/>
      <c r="C50" s="35">
        <f>SUM(C45:C49)</f>
        <v>0</v>
      </c>
      <c r="D50" s="35"/>
    </row>
    <row r="51" spans="2:7" ht="14.25" customHeight="1">
      <c r="B51" s="49"/>
      <c r="C51" s="50"/>
      <c r="D51" s="50"/>
    </row>
    <row r="52" spans="2:7" ht="14.25" customHeight="1">
      <c r="B52" s="32" t="s">
        <v>47</v>
      </c>
    </row>
    <row r="53" spans="2:7" ht="14.25" customHeight="1">
      <c r="B53" s="47"/>
    </row>
    <row r="54" spans="2:7" ht="27.75" customHeight="1">
      <c r="B54" s="34" t="s">
        <v>48</v>
      </c>
      <c r="C54" s="35" t="s">
        <v>18</v>
      </c>
      <c r="D54" s="35" t="s">
        <v>19</v>
      </c>
      <c r="E54" s="35" t="s">
        <v>49</v>
      </c>
      <c r="F54" s="51" t="s">
        <v>50</v>
      </c>
      <c r="G54" s="35" t="s">
        <v>51</v>
      </c>
    </row>
    <row r="55" spans="2:7" ht="14.25" customHeight="1">
      <c r="B55" s="52" t="s">
        <v>52</v>
      </c>
      <c r="C55" s="50"/>
      <c r="D55" s="50">
        <v>0</v>
      </c>
      <c r="E55" s="50">
        <v>0</v>
      </c>
      <c r="F55" s="50">
        <v>0</v>
      </c>
      <c r="G55" s="53">
        <v>0</v>
      </c>
    </row>
    <row r="56" spans="2:7" ht="14.25" customHeight="1">
      <c r="B56" s="52"/>
      <c r="C56" s="50" t="s">
        <v>11</v>
      </c>
      <c r="D56" s="50">
        <v>0</v>
      </c>
      <c r="E56" s="50">
        <v>0</v>
      </c>
      <c r="F56" s="50">
        <v>0</v>
      </c>
      <c r="G56" s="53">
        <v>0</v>
      </c>
    </row>
    <row r="57" spans="2:7" ht="14.25" customHeight="1">
      <c r="B57" s="54"/>
      <c r="C57" s="55"/>
      <c r="D57" s="55">
        <v>0</v>
      </c>
      <c r="E57" s="55">
        <v>0</v>
      </c>
      <c r="F57" s="55">
        <v>0</v>
      </c>
      <c r="G57" s="56">
        <v>0</v>
      </c>
    </row>
    <row r="58" spans="2:7" ht="15" customHeight="1">
      <c r="B58" s="49"/>
      <c r="C58" s="35">
        <f>SUM(C54:C57)</f>
        <v>0</v>
      </c>
      <c r="D58" s="57">
        <v>0</v>
      </c>
      <c r="E58" s="58">
        <v>0</v>
      </c>
      <c r="F58" s="58">
        <v>0</v>
      </c>
      <c r="G58" s="59">
        <v>0</v>
      </c>
    </row>
    <row r="59" spans="2:7">
      <c r="B59" s="49"/>
      <c r="C59" s="60"/>
      <c r="D59" s="60"/>
      <c r="E59" s="60"/>
      <c r="F59" s="60"/>
      <c r="G59" s="60"/>
    </row>
    <row r="60" spans="2:7">
      <c r="B60" s="49"/>
      <c r="C60" s="60"/>
      <c r="D60" s="60"/>
      <c r="E60" s="60"/>
      <c r="F60" s="60"/>
      <c r="G60" s="60"/>
    </row>
    <row r="61" spans="2:7" ht="26.25" customHeight="1">
      <c r="B61" s="34" t="s">
        <v>53</v>
      </c>
      <c r="C61" s="35" t="s">
        <v>18</v>
      </c>
      <c r="D61" s="35" t="s">
        <v>19</v>
      </c>
      <c r="E61" s="35" t="s">
        <v>54</v>
      </c>
      <c r="F61" s="60"/>
      <c r="G61" s="60"/>
    </row>
    <row r="62" spans="2:7">
      <c r="B62" s="36" t="s">
        <v>55</v>
      </c>
      <c r="C62" s="53" t="s">
        <v>11</v>
      </c>
      <c r="D62" s="39">
        <v>0</v>
      </c>
      <c r="E62" s="39">
        <v>0</v>
      </c>
      <c r="F62" s="60"/>
      <c r="G62" s="60"/>
    </row>
    <row r="63" spans="2:7">
      <c r="B63" s="40"/>
      <c r="C63" s="53"/>
      <c r="D63" s="39">
        <v>0</v>
      </c>
      <c r="E63" s="39">
        <v>0</v>
      </c>
      <c r="F63" s="60"/>
      <c r="G63" s="60"/>
    </row>
    <row r="64" spans="2:7" ht="16.5" customHeight="1">
      <c r="B64" s="49"/>
      <c r="C64" s="35">
        <f>SUM(C62:C63)</f>
        <v>0</v>
      </c>
      <c r="D64" s="61"/>
      <c r="E64" s="62"/>
      <c r="F64" s="60"/>
      <c r="G64" s="60"/>
    </row>
    <row r="65" spans="1:7">
      <c r="B65" s="49"/>
      <c r="C65" s="60"/>
      <c r="D65" s="60"/>
      <c r="E65" s="60"/>
      <c r="F65" s="60"/>
      <c r="G65" s="60"/>
    </row>
    <row r="66" spans="1:7">
      <c r="B66" s="49"/>
      <c r="C66" s="60"/>
      <c r="D66" s="60"/>
      <c r="E66" s="60"/>
      <c r="F66" s="60"/>
      <c r="G66" s="60"/>
    </row>
    <row r="67" spans="1:7">
      <c r="B67" s="47"/>
    </row>
    <row r="68" spans="1:7">
      <c r="B68" s="32" t="s">
        <v>56</v>
      </c>
    </row>
    <row r="69" spans="1:7">
      <c r="B69" s="47"/>
    </row>
    <row r="70" spans="1:7" ht="24" customHeight="1">
      <c r="B70" s="34" t="s">
        <v>57</v>
      </c>
      <c r="C70" s="35" t="s">
        <v>58</v>
      </c>
      <c r="D70" s="35" t="s">
        <v>59</v>
      </c>
      <c r="E70" s="35" t="s">
        <v>60</v>
      </c>
      <c r="F70" s="35" t="s">
        <v>61</v>
      </c>
    </row>
    <row r="71" spans="1:7">
      <c r="B71" s="36" t="s">
        <v>62</v>
      </c>
      <c r="C71" s="63"/>
      <c r="D71" s="64"/>
      <c r="E71" s="64"/>
      <c r="F71" s="64">
        <v>0</v>
      </c>
    </row>
    <row r="72" spans="1:7" ht="15">
      <c r="B72" s="65" t="s">
        <v>63</v>
      </c>
      <c r="C72" s="43">
        <v>76423764.390000001</v>
      </c>
      <c r="D72" s="43">
        <v>77451815.290000007</v>
      </c>
      <c r="E72" s="43">
        <v>1028050.9</v>
      </c>
      <c r="F72" s="43">
        <v>0</v>
      </c>
    </row>
    <row r="73" spans="1:7">
      <c r="B73" s="38" t="s">
        <v>64</v>
      </c>
      <c r="C73" s="66"/>
      <c r="D73" s="43"/>
      <c r="E73" s="43"/>
      <c r="F73" s="43">
        <v>0</v>
      </c>
    </row>
    <row r="74" spans="1:7" ht="15">
      <c r="A74" s="5"/>
      <c r="B74" s="67" t="s">
        <v>65</v>
      </c>
      <c r="C74" s="68">
        <v>897292.85</v>
      </c>
      <c r="D74" s="68">
        <v>1437667.69</v>
      </c>
      <c r="E74" s="68">
        <v>540374.84</v>
      </c>
      <c r="F74" s="43"/>
    </row>
    <row r="75" spans="1:7">
      <c r="B75" s="38" t="s">
        <v>66</v>
      </c>
      <c r="C75" s="68">
        <v>845850.33</v>
      </c>
      <c r="D75" s="68">
        <v>845850.33</v>
      </c>
      <c r="E75" s="68">
        <v>0</v>
      </c>
      <c r="F75" s="43"/>
    </row>
    <row r="76" spans="1:7">
      <c r="B76" s="38" t="s">
        <v>67</v>
      </c>
      <c r="C76" s="68">
        <v>144255.28</v>
      </c>
      <c r="D76" s="68">
        <v>343820.52</v>
      </c>
      <c r="E76" s="68">
        <v>199565.24</v>
      </c>
      <c r="F76" s="43"/>
    </row>
    <row r="77" spans="1:7">
      <c r="B77" s="38" t="s">
        <v>68</v>
      </c>
      <c r="C77" s="68">
        <v>5403819.7699999996</v>
      </c>
      <c r="D77" s="68">
        <v>6530015.1200000001</v>
      </c>
      <c r="E77" s="68">
        <v>1126195.3500000001</v>
      </c>
      <c r="F77" s="43"/>
    </row>
    <row r="78" spans="1:7">
      <c r="B78" s="38" t="s">
        <v>69</v>
      </c>
      <c r="C78" s="68">
        <v>868900.3</v>
      </c>
      <c r="D78" s="68">
        <v>868900.3</v>
      </c>
      <c r="E78" s="68">
        <v>0</v>
      </c>
      <c r="F78" s="43"/>
    </row>
    <row r="79" spans="1:7">
      <c r="B79" s="38" t="s">
        <v>70</v>
      </c>
      <c r="C79" s="68">
        <v>113686.39999999999</v>
      </c>
      <c r="D79" s="68">
        <v>228966.39999999999</v>
      </c>
      <c r="E79" s="68">
        <v>115280</v>
      </c>
      <c r="F79" s="43"/>
    </row>
    <row r="80" spans="1:7">
      <c r="B80" s="38" t="s">
        <v>71</v>
      </c>
      <c r="C80" s="68">
        <v>201493.91</v>
      </c>
      <c r="D80" s="68">
        <v>201493.91</v>
      </c>
      <c r="E80" s="68">
        <v>0</v>
      </c>
      <c r="F80" s="43"/>
    </row>
    <row r="81" spans="2:6">
      <c r="B81" s="38" t="s">
        <v>72</v>
      </c>
      <c r="C81" s="68">
        <v>335777.55</v>
      </c>
      <c r="D81" s="68">
        <v>462204.76</v>
      </c>
      <c r="E81" s="68">
        <v>126427.21</v>
      </c>
      <c r="F81" s="43"/>
    </row>
    <row r="82" spans="2:6">
      <c r="B82" s="38" t="s">
        <v>73</v>
      </c>
      <c r="C82" s="68">
        <v>10873.12</v>
      </c>
      <c r="D82" s="68">
        <v>80873.119999999995</v>
      </c>
      <c r="E82" s="68">
        <v>70000</v>
      </c>
      <c r="F82" s="43"/>
    </row>
    <row r="83" spans="2:6">
      <c r="B83" s="38" t="s">
        <v>74</v>
      </c>
      <c r="C83" s="68">
        <v>1970767.05</v>
      </c>
      <c r="D83" s="68">
        <v>2640374.19</v>
      </c>
      <c r="E83" s="68">
        <v>669607.14</v>
      </c>
      <c r="F83" s="43"/>
    </row>
    <row r="84" spans="2:6">
      <c r="B84" s="38" t="s">
        <v>75</v>
      </c>
      <c r="C84" s="68">
        <v>23610</v>
      </c>
      <c r="D84" s="68">
        <v>23610</v>
      </c>
      <c r="E84" s="68">
        <v>0</v>
      </c>
      <c r="F84" s="43"/>
    </row>
    <row r="85" spans="2:6">
      <c r="B85" s="38" t="s">
        <v>76</v>
      </c>
      <c r="C85" s="68">
        <v>926717</v>
      </c>
      <c r="D85" s="68">
        <v>1824557</v>
      </c>
      <c r="E85" s="68">
        <v>897840</v>
      </c>
      <c r="F85" s="43"/>
    </row>
    <row r="86" spans="2:6">
      <c r="B86" s="38" t="s">
        <v>77</v>
      </c>
      <c r="C86" s="68">
        <v>355932.44</v>
      </c>
      <c r="D86" s="68">
        <v>355932.44</v>
      </c>
      <c r="E86" s="68">
        <v>0</v>
      </c>
      <c r="F86" s="43"/>
    </row>
    <row r="87" spans="2:6">
      <c r="B87" s="38" t="s">
        <v>78</v>
      </c>
      <c r="C87" s="68">
        <v>2916377.83</v>
      </c>
      <c r="D87" s="68">
        <v>2916377.83</v>
      </c>
      <c r="E87" s="68">
        <v>0</v>
      </c>
      <c r="F87" s="43"/>
    </row>
    <row r="88" spans="2:6">
      <c r="B88" s="38" t="s">
        <v>79</v>
      </c>
      <c r="C88" s="68">
        <v>1288943.74</v>
      </c>
      <c r="D88" s="68">
        <v>1288943.74</v>
      </c>
      <c r="E88" s="68">
        <v>0</v>
      </c>
      <c r="F88" s="43"/>
    </row>
    <row r="89" spans="2:6">
      <c r="B89" s="38" t="s">
        <v>80</v>
      </c>
      <c r="C89" s="68">
        <v>1302550.76</v>
      </c>
      <c r="D89" s="68">
        <v>1302550.76</v>
      </c>
      <c r="E89" s="68">
        <v>0</v>
      </c>
      <c r="F89" s="43"/>
    </row>
    <row r="90" spans="2:6">
      <c r="B90" s="38" t="s">
        <v>81</v>
      </c>
      <c r="C90" s="68">
        <v>0</v>
      </c>
      <c r="D90" s="68">
        <v>627873</v>
      </c>
      <c r="E90" s="68">
        <v>627873</v>
      </c>
      <c r="F90" s="43"/>
    </row>
    <row r="91" spans="2:6">
      <c r="B91" s="38" t="s">
        <v>82</v>
      </c>
      <c r="C91" s="68">
        <v>37100</v>
      </c>
      <c r="D91" s="68">
        <v>318748</v>
      </c>
      <c r="E91" s="68">
        <v>281648</v>
      </c>
      <c r="F91" s="43"/>
    </row>
    <row r="92" spans="2:6">
      <c r="B92" s="38" t="s">
        <v>83</v>
      </c>
      <c r="C92" s="68">
        <v>250999</v>
      </c>
      <c r="D92" s="68">
        <v>250999</v>
      </c>
      <c r="E92" s="68">
        <v>0</v>
      </c>
      <c r="F92" s="43"/>
    </row>
    <row r="93" spans="2:6">
      <c r="B93" s="38" t="s">
        <v>84</v>
      </c>
      <c r="C93" s="68">
        <v>747218.5</v>
      </c>
      <c r="D93" s="68">
        <v>747218.5</v>
      </c>
      <c r="E93" s="68">
        <v>0</v>
      </c>
      <c r="F93" s="43"/>
    </row>
    <row r="94" spans="2:6">
      <c r="B94" s="38" t="s">
        <v>85</v>
      </c>
      <c r="C94" s="68">
        <v>103419.26</v>
      </c>
      <c r="D94" s="68">
        <v>103419.26</v>
      </c>
      <c r="E94" s="68">
        <v>0</v>
      </c>
      <c r="F94" s="43"/>
    </row>
    <row r="95" spans="2:6">
      <c r="B95" s="38" t="s">
        <v>86</v>
      </c>
      <c r="C95" s="68">
        <v>324362.07</v>
      </c>
      <c r="D95" s="68">
        <v>1140705.3700000001</v>
      </c>
      <c r="E95" s="68">
        <v>816343.3</v>
      </c>
      <c r="F95" s="43"/>
    </row>
    <row r="96" spans="2:6">
      <c r="B96" s="38" t="s">
        <v>87</v>
      </c>
      <c r="C96" s="68">
        <v>21516.07</v>
      </c>
      <c r="D96" s="68">
        <v>21516.07</v>
      </c>
      <c r="E96" s="68">
        <v>0</v>
      </c>
      <c r="F96" s="43"/>
    </row>
    <row r="97" spans="2:6">
      <c r="B97" s="38" t="s">
        <v>88</v>
      </c>
      <c r="C97" s="68">
        <v>11600</v>
      </c>
      <c r="D97" s="68">
        <v>14300</v>
      </c>
      <c r="E97" s="68">
        <v>2700</v>
      </c>
      <c r="F97" s="43"/>
    </row>
    <row r="98" spans="2:6">
      <c r="B98" s="38" t="s">
        <v>89</v>
      </c>
      <c r="C98" s="68">
        <v>2826826.4</v>
      </c>
      <c r="D98" s="68">
        <v>3972826.4</v>
      </c>
      <c r="E98" s="68">
        <v>1146000</v>
      </c>
      <c r="F98" s="43"/>
    </row>
    <row r="99" spans="2:6">
      <c r="B99" s="38" t="s">
        <v>90</v>
      </c>
      <c r="C99" s="68">
        <v>62978.17</v>
      </c>
      <c r="D99" s="68">
        <v>62978.17</v>
      </c>
      <c r="E99" s="68">
        <v>0</v>
      </c>
      <c r="F99" s="43"/>
    </row>
    <row r="100" spans="2:6">
      <c r="B100" s="38"/>
      <c r="C100" s="66"/>
      <c r="D100" s="43"/>
      <c r="E100" s="43">
        <v>0</v>
      </c>
      <c r="F100" s="43"/>
    </row>
    <row r="101" spans="2:6">
      <c r="B101" s="38" t="s">
        <v>91</v>
      </c>
      <c r="C101" s="68"/>
      <c r="D101" s="68"/>
      <c r="E101" s="68">
        <v>0</v>
      </c>
      <c r="F101" s="43"/>
    </row>
    <row r="102" spans="2:6">
      <c r="B102" s="38" t="s">
        <v>92</v>
      </c>
      <c r="C102" s="68">
        <v>-264068.28000000003</v>
      </c>
      <c r="D102" s="68">
        <v>-360798.58</v>
      </c>
      <c r="E102" s="68">
        <v>-96730.3</v>
      </c>
      <c r="F102" s="43"/>
    </row>
    <row r="103" spans="2:6">
      <c r="B103" s="38" t="s">
        <v>93</v>
      </c>
      <c r="C103" s="68">
        <v>-51682.35</v>
      </c>
      <c r="D103" s="68">
        <v>-66107.91</v>
      </c>
      <c r="E103" s="68">
        <v>-14425.56</v>
      </c>
      <c r="F103" s="43"/>
    </row>
    <row r="104" spans="2:6">
      <c r="B104" s="38" t="s">
        <v>94</v>
      </c>
      <c r="C104" s="68">
        <v>-3587425.23</v>
      </c>
      <c r="D104" s="68">
        <v>-4350789.59</v>
      </c>
      <c r="E104" s="68">
        <v>-763364.36</v>
      </c>
      <c r="F104" s="43"/>
    </row>
    <row r="105" spans="2:6">
      <c r="B105" s="38" t="s">
        <v>95</v>
      </c>
      <c r="C105" s="68">
        <v>-18011.8</v>
      </c>
      <c r="D105" s="68">
        <v>-29380.44</v>
      </c>
      <c r="E105" s="68">
        <v>-11368.64</v>
      </c>
      <c r="F105" s="43"/>
    </row>
    <row r="106" spans="2:6">
      <c r="B106" s="38" t="s">
        <v>96</v>
      </c>
      <c r="C106" s="68">
        <v>-36556.06</v>
      </c>
      <c r="D106" s="68">
        <v>-71912.649999999994</v>
      </c>
      <c r="E106" s="68">
        <v>-35356.589999999997</v>
      </c>
      <c r="F106" s="43"/>
    </row>
    <row r="107" spans="2:6">
      <c r="B107" s="38" t="s">
        <v>97</v>
      </c>
      <c r="C107" s="68">
        <v>-3249.99</v>
      </c>
      <c r="D107" s="68">
        <v>-4337.3</v>
      </c>
      <c r="E107" s="68">
        <v>-1087.31</v>
      </c>
      <c r="F107" s="43"/>
    </row>
    <row r="108" spans="2:6">
      <c r="B108" s="38" t="s">
        <v>98</v>
      </c>
      <c r="C108" s="68">
        <v>-102333.51</v>
      </c>
      <c r="D108" s="68">
        <v>-314361.89</v>
      </c>
      <c r="E108" s="68">
        <v>-212028.38</v>
      </c>
      <c r="F108" s="43"/>
    </row>
    <row r="109" spans="2:6">
      <c r="B109" s="38" t="s">
        <v>99</v>
      </c>
      <c r="C109" s="68">
        <v>-92671.7</v>
      </c>
      <c r="D109" s="68">
        <v>-222753.4</v>
      </c>
      <c r="E109" s="68">
        <v>-130081.7</v>
      </c>
      <c r="F109" s="43"/>
    </row>
    <row r="110" spans="2:6">
      <c r="B110" s="38" t="s">
        <v>100</v>
      </c>
      <c r="C110" s="68">
        <v>-2766715.13</v>
      </c>
      <c r="D110" s="68">
        <v>-2916377.83</v>
      </c>
      <c r="E110" s="68">
        <v>-149662.70000000001</v>
      </c>
      <c r="F110" s="43"/>
    </row>
    <row r="111" spans="2:6">
      <c r="B111" s="38" t="s">
        <v>101</v>
      </c>
      <c r="C111" s="68">
        <v>-554120.32999999996</v>
      </c>
      <c r="D111" s="68">
        <v>-866099.02</v>
      </c>
      <c r="E111" s="68">
        <v>-311978.69</v>
      </c>
      <c r="F111" s="43"/>
    </row>
    <row r="112" spans="2:6">
      <c r="B112" s="38" t="s">
        <v>102</v>
      </c>
      <c r="C112" s="68">
        <v>0</v>
      </c>
      <c r="D112" s="68">
        <v>-13080.69</v>
      </c>
      <c r="E112" s="68">
        <v>-13080.69</v>
      </c>
      <c r="F112" s="43"/>
    </row>
    <row r="113" spans="2:6">
      <c r="B113" s="38" t="s">
        <v>103</v>
      </c>
      <c r="C113" s="68">
        <v>-18550</v>
      </c>
      <c r="D113" s="68">
        <v>-36342.400000000001</v>
      </c>
      <c r="E113" s="68">
        <v>-17792.400000000001</v>
      </c>
      <c r="F113" s="43"/>
    </row>
    <row r="114" spans="2:6">
      <c r="B114" s="38" t="s">
        <v>104</v>
      </c>
      <c r="C114" s="68">
        <v>-144501.13</v>
      </c>
      <c r="D114" s="68">
        <v>-262482.96999999997</v>
      </c>
      <c r="E114" s="68">
        <v>-117981.84</v>
      </c>
      <c r="F114" s="43"/>
    </row>
    <row r="115" spans="2:6">
      <c r="B115" s="38" t="s">
        <v>105</v>
      </c>
      <c r="C115" s="68">
        <v>-26599.15</v>
      </c>
      <c r="D115" s="68">
        <v>-65012.36</v>
      </c>
      <c r="E115" s="68">
        <v>-38413.21</v>
      </c>
      <c r="F115" s="43"/>
    </row>
    <row r="116" spans="2:6" ht="15">
      <c r="B116" s="67" t="s">
        <v>106</v>
      </c>
      <c r="C116" s="68">
        <v>0</v>
      </c>
      <c r="D116" s="68">
        <v>-1182.5</v>
      </c>
      <c r="E116" s="68">
        <v>-1182.5</v>
      </c>
      <c r="F116" s="43"/>
    </row>
    <row r="117" spans="2:6">
      <c r="B117" s="69" t="s">
        <v>107</v>
      </c>
      <c r="C117" s="46">
        <v>-776294.78</v>
      </c>
      <c r="D117" s="46">
        <v>-1064077.42</v>
      </c>
      <c r="E117" s="46">
        <v>-287782.64</v>
      </c>
      <c r="F117" s="46"/>
    </row>
    <row r="118" spans="2:6" ht="18" customHeight="1">
      <c r="C118" s="44">
        <f>SUM(C72:C117)</f>
        <v>89973852.749999985</v>
      </c>
      <c r="D118" s="44">
        <f t="shared" ref="D118:E118" si="2">SUM(D72:D117)</f>
        <v>95419440.220000014</v>
      </c>
      <c r="E118" s="44">
        <f t="shared" si="2"/>
        <v>5445587.4699999997</v>
      </c>
      <c r="F118" s="70"/>
    </row>
    <row r="119" spans="2:6">
      <c r="C119" s="71"/>
    </row>
    <row r="121" spans="2:6" ht="21.75" customHeight="1">
      <c r="B121" s="34" t="s">
        <v>108</v>
      </c>
      <c r="C121" s="35" t="s">
        <v>58</v>
      </c>
      <c r="D121" s="35" t="s">
        <v>59</v>
      </c>
      <c r="E121" s="35" t="s">
        <v>60</v>
      </c>
      <c r="F121" s="35" t="s">
        <v>61</v>
      </c>
    </row>
    <row r="122" spans="2:6">
      <c r="B122" s="36" t="s">
        <v>109</v>
      </c>
      <c r="C122" s="37"/>
      <c r="D122" s="37"/>
      <c r="E122" s="37"/>
      <c r="F122" s="37"/>
    </row>
    <row r="123" spans="2:6">
      <c r="B123" s="38" t="s">
        <v>110</v>
      </c>
      <c r="C123" s="72">
        <v>2851.04</v>
      </c>
      <c r="D123" s="72">
        <v>2851.04</v>
      </c>
      <c r="E123" s="39"/>
      <c r="F123" s="39"/>
    </row>
    <row r="124" spans="2:6">
      <c r="B124" s="38" t="s">
        <v>111</v>
      </c>
      <c r="C124" s="39"/>
      <c r="D124" s="39"/>
      <c r="E124" s="39"/>
      <c r="F124" s="39"/>
    </row>
    <row r="125" spans="2:6">
      <c r="B125" s="38"/>
      <c r="C125" s="39"/>
      <c r="D125" s="39"/>
      <c r="E125" s="39"/>
      <c r="F125" s="39"/>
    </row>
    <row r="126" spans="2:6">
      <c r="B126" s="38" t="s">
        <v>91</v>
      </c>
      <c r="C126" s="39"/>
      <c r="D126" s="39"/>
      <c r="E126" s="39"/>
      <c r="F126" s="39"/>
    </row>
    <row r="127" spans="2:6" ht="15">
      <c r="B127" s="73"/>
      <c r="C127" s="41">
        <f>SUM(C123:C126)</f>
        <v>2851.04</v>
      </c>
      <c r="D127" s="41">
        <f>SUM(D123:D126)</f>
        <v>2851.04</v>
      </c>
      <c r="E127" s="41"/>
      <c r="F127" s="41"/>
    </row>
    <row r="128" spans="2:6" ht="16.5" customHeight="1">
      <c r="C128" s="35">
        <f>SUM(C126:C127)</f>
        <v>2851.04</v>
      </c>
      <c r="D128" s="35">
        <f>SUM(D126:D127)</f>
        <v>2851.04</v>
      </c>
      <c r="E128" s="35">
        <f t="shared" ref="E128" si="3">SUM(E126:E127)</f>
        <v>0</v>
      </c>
      <c r="F128" s="70"/>
    </row>
    <row r="131" spans="2:4" ht="27" customHeight="1">
      <c r="B131" s="34" t="s">
        <v>112</v>
      </c>
      <c r="C131" s="35" t="s">
        <v>18</v>
      </c>
    </row>
    <row r="132" spans="2:4">
      <c r="B132" s="36" t="s">
        <v>113</v>
      </c>
      <c r="C132" s="37"/>
    </row>
    <row r="133" spans="2:4">
      <c r="B133" s="38"/>
      <c r="C133" s="39" t="s">
        <v>114</v>
      </c>
    </row>
    <row r="134" spans="2:4">
      <c r="B134" s="40"/>
      <c r="C134" s="41"/>
    </row>
    <row r="135" spans="2:4" ht="15" customHeight="1">
      <c r="C135" s="35">
        <f>SUM(C133:C134)</f>
        <v>0</v>
      </c>
    </row>
    <row r="136" spans="2:4" ht="15">
      <c r="B136"/>
    </row>
    <row r="138" spans="2:4" ht="22.5" customHeight="1">
      <c r="B138" s="74" t="s">
        <v>115</v>
      </c>
      <c r="C138" s="75" t="s">
        <v>18</v>
      </c>
      <c r="D138" s="76" t="s">
        <v>116</v>
      </c>
    </row>
    <row r="139" spans="2:4">
      <c r="B139" s="77"/>
      <c r="C139" s="78"/>
      <c r="D139" s="79"/>
    </row>
    <row r="140" spans="2:4">
      <c r="B140" s="80" t="s">
        <v>117</v>
      </c>
      <c r="C140" s="81">
        <v>1827</v>
      </c>
      <c r="D140" s="82"/>
    </row>
    <row r="141" spans="2:4">
      <c r="B141" s="6"/>
      <c r="C141" s="83"/>
      <c r="D141" s="83"/>
    </row>
    <row r="142" spans="2:4">
      <c r="B142" s="6"/>
      <c r="C142" s="83"/>
      <c r="D142" s="83"/>
    </row>
    <row r="143" spans="2:4">
      <c r="B143" s="7"/>
      <c r="C143" s="84"/>
      <c r="D143" s="84"/>
    </row>
    <row r="144" spans="2:4" ht="14.25" customHeight="1">
      <c r="C144" s="44">
        <v>1827</v>
      </c>
      <c r="D144" s="35"/>
    </row>
    <row r="148" spans="2:6">
      <c r="B148" s="28" t="s">
        <v>9</v>
      </c>
    </row>
    <row r="150" spans="2:6" ht="20.25" customHeight="1">
      <c r="B150" s="74" t="s">
        <v>118</v>
      </c>
      <c r="C150" s="75" t="s">
        <v>18</v>
      </c>
      <c r="D150" s="35" t="s">
        <v>33</v>
      </c>
      <c r="E150" s="35" t="s">
        <v>34</v>
      </c>
      <c r="F150" s="35" t="s">
        <v>35</v>
      </c>
    </row>
    <row r="151" spans="2:6">
      <c r="B151" s="36" t="s">
        <v>119</v>
      </c>
      <c r="C151" s="64">
        <v>259445.6</v>
      </c>
      <c r="D151" s="64">
        <v>259445.6</v>
      </c>
      <c r="E151" s="64"/>
      <c r="F151" s="64"/>
    </row>
    <row r="152" spans="2:6">
      <c r="B152" s="38" t="s">
        <v>120</v>
      </c>
      <c r="C152" s="68">
        <v>522877.29</v>
      </c>
      <c r="D152" s="68">
        <v>522877.29</v>
      </c>
      <c r="E152" s="43"/>
      <c r="F152" s="43"/>
    </row>
    <row r="153" spans="2:6">
      <c r="B153" s="38" t="s">
        <v>121</v>
      </c>
      <c r="C153" s="68">
        <v>781.29</v>
      </c>
      <c r="D153" s="68">
        <v>781.29</v>
      </c>
      <c r="E153" s="43"/>
      <c r="F153" s="43"/>
    </row>
    <row r="154" spans="2:6">
      <c r="B154" s="38" t="s">
        <v>122</v>
      </c>
      <c r="C154" s="68">
        <v>1701008.89</v>
      </c>
      <c r="D154" s="68">
        <v>1701008.89</v>
      </c>
      <c r="E154" s="43"/>
      <c r="F154" s="43"/>
    </row>
    <row r="155" spans="2:6">
      <c r="B155" s="38" t="s">
        <v>123</v>
      </c>
      <c r="C155" s="68">
        <v>920703.04</v>
      </c>
      <c r="D155" s="68">
        <v>920703.04</v>
      </c>
      <c r="E155" s="43"/>
      <c r="F155" s="43"/>
    </row>
    <row r="156" spans="2:6">
      <c r="B156" s="38" t="s">
        <v>124</v>
      </c>
      <c r="C156" s="68">
        <v>623.35</v>
      </c>
      <c r="D156" s="68">
        <v>623.35</v>
      </c>
      <c r="E156" s="43"/>
      <c r="F156" s="43"/>
    </row>
    <row r="157" spans="2:6">
      <c r="B157" s="38" t="s">
        <v>125</v>
      </c>
      <c r="C157" s="68">
        <v>-0.15</v>
      </c>
      <c r="D157" s="68">
        <v>-0.15</v>
      </c>
      <c r="E157" s="43"/>
      <c r="F157" s="43"/>
    </row>
    <row r="158" spans="2:6">
      <c r="B158" s="38" t="s">
        <v>126</v>
      </c>
      <c r="C158" s="68">
        <v>-0.31</v>
      </c>
      <c r="D158" s="68">
        <v>-0.31</v>
      </c>
      <c r="E158" s="43"/>
      <c r="F158" s="43"/>
    </row>
    <row r="159" spans="2:6">
      <c r="B159" s="38" t="s">
        <v>127</v>
      </c>
      <c r="C159" s="68">
        <v>62611.68</v>
      </c>
      <c r="D159" s="68">
        <v>62611.68</v>
      </c>
      <c r="E159" s="43"/>
      <c r="F159" s="43"/>
    </row>
    <row r="160" spans="2:6">
      <c r="B160" s="38" t="s">
        <v>128</v>
      </c>
      <c r="C160" s="68">
        <v>97919.97</v>
      </c>
      <c r="D160" s="68">
        <v>97919.97</v>
      </c>
      <c r="E160" s="43"/>
      <c r="F160" s="43"/>
    </row>
    <row r="161" spans="2:6">
      <c r="B161" s="38" t="s">
        <v>129</v>
      </c>
      <c r="C161" s="68">
        <v>146295.88</v>
      </c>
      <c r="D161" s="68">
        <v>146295.88</v>
      </c>
      <c r="E161" s="43"/>
      <c r="F161" s="43"/>
    </row>
    <row r="162" spans="2:6">
      <c r="B162" s="38" t="s">
        <v>130</v>
      </c>
      <c r="C162" s="68">
        <v>720</v>
      </c>
      <c r="D162" s="68">
        <v>720</v>
      </c>
      <c r="E162" s="43"/>
      <c r="F162" s="43"/>
    </row>
    <row r="163" spans="2:6">
      <c r="B163" s="38" t="s">
        <v>131</v>
      </c>
      <c r="C163" s="68">
        <v>857.81</v>
      </c>
      <c r="D163" s="68">
        <v>857.81</v>
      </c>
      <c r="E163" s="43"/>
      <c r="F163" s="43"/>
    </row>
    <row r="164" spans="2:6">
      <c r="B164" s="38" t="s">
        <v>132</v>
      </c>
      <c r="C164" s="68">
        <v>0.04</v>
      </c>
      <c r="D164" s="68">
        <v>0.04</v>
      </c>
      <c r="E164" s="43"/>
      <c r="F164" s="43"/>
    </row>
    <row r="165" spans="2:6">
      <c r="B165" s="38" t="s">
        <v>133</v>
      </c>
      <c r="C165" s="68">
        <v>4388.99</v>
      </c>
      <c r="D165" s="68">
        <v>4388.99</v>
      </c>
      <c r="E165" s="43"/>
      <c r="F165" s="43"/>
    </row>
    <row r="166" spans="2:6">
      <c r="B166" s="38" t="s">
        <v>134</v>
      </c>
      <c r="C166" s="68">
        <v>51859.18</v>
      </c>
      <c r="D166" s="68">
        <v>51859.18</v>
      </c>
      <c r="E166" s="43"/>
      <c r="F166" s="43"/>
    </row>
    <row r="167" spans="2:6">
      <c r="B167" s="38" t="s">
        <v>135</v>
      </c>
      <c r="C167" s="68">
        <v>812.95</v>
      </c>
      <c r="D167" s="68">
        <v>812.95</v>
      </c>
      <c r="E167" s="43"/>
      <c r="F167" s="43"/>
    </row>
    <row r="168" spans="2:6">
      <c r="B168" s="38" t="s">
        <v>136</v>
      </c>
      <c r="C168" s="68">
        <v>306.77</v>
      </c>
      <c r="D168" s="68">
        <v>306.77</v>
      </c>
      <c r="E168" s="43"/>
      <c r="F168" s="43"/>
    </row>
    <row r="169" spans="2:6">
      <c r="B169" s="38" t="s">
        <v>137</v>
      </c>
      <c r="C169" s="68">
        <v>2877820.55</v>
      </c>
      <c r="D169" s="68">
        <v>2877820.55</v>
      </c>
      <c r="E169" s="43"/>
      <c r="F169" s="43"/>
    </row>
    <row r="170" spans="2:6">
      <c r="B170" s="38" t="s">
        <v>138</v>
      </c>
      <c r="C170" s="68">
        <v>138192.28</v>
      </c>
      <c r="D170" s="68">
        <v>138192.28</v>
      </c>
      <c r="E170" s="43"/>
      <c r="F170" s="43"/>
    </row>
    <row r="171" spans="2:6">
      <c r="B171" s="40" t="s">
        <v>139</v>
      </c>
      <c r="C171" s="85">
        <v>2421624.1800000002</v>
      </c>
      <c r="D171" s="85">
        <v>2421624.1800000002</v>
      </c>
      <c r="E171" s="46"/>
      <c r="F171" s="46"/>
    </row>
    <row r="172" spans="2:6" ht="16.5" customHeight="1">
      <c r="C172" s="86">
        <f>SUM(C152:C171)</f>
        <v>8949403.6800000016</v>
      </c>
      <c r="D172" s="86">
        <f>SUM(D152:D171)</f>
        <v>8949403.6800000016</v>
      </c>
      <c r="E172" s="35">
        <f t="shared" ref="E172:F172" si="4">SUM(E169:E171)</f>
        <v>0</v>
      </c>
      <c r="F172" s="35">
        <f t="shared" si="4"/>
        <v>0</v>
      </c>
    </row>
    <row r="176" spans="2:6" ht="20.25" customHeight="1">
      <c r="B176" s="74" t="s">
        <v>140</v>
      </c>
      <c r="C176" s="75" t="s">
        <v>18</v>
      </c>
      <c r="D176" s="35" t="s">
        <v>141</v>
      </c>
      <c r="E176" s="35" t="s">
        <v>116</v>
      </c>
    </row>
    <row r="177" spans="2:5">
      <c r="B177" s="87" t="s">
        <v>142</v>
      </c>
      <c r="C177" s="88"/>
      <c r="D177" s="89"/>
      <c r="E177" s="90"/>
    </row>
    <row r="178" spans="2:5">
      <c r="B178" s="91"/>
      <c r="C178" s="92"/>
      <c r="D178" s="93"/>
      <c r="E178" s="94"/>
    </row>
    <row r="179" spans="2:5">
      <c r="B179" s="95"/>
      <c r="C179" s="96"/>
      <c r="D179" s="97"/>
      <c r="E179" s="98"/>
    </row>
    <row r="180" spans="2:5" ht="16.5" customHeight="1">
      <c r="C180" s="35">
        <f>SUM(C178:C179)</f>
        <v>0</v>
      </c>
      <c r="D180" s="99"/>
      <c r="E180" s="100"/>
    </row>
    <row r="183" spans="2:5" ht="27.75" customHeight="1">
      <c r="B183" s="74" t="s">
        <v>143</v>
      </c>
      <c r="C183" s="75" t="s">
        <v>18</v>
      </c>
      <c r="D183" s="35" t="s">
        <v>141</v>
      </c>
      <c r="E183" s="35" t="s">
        <v>116</v>
      </c>
    </row>
    <row r="184" spans="2:5">
      <c r="B184" s="87" t="s">
        <v>144</v>
      </c>
      <c r="C184" s="88"/>
      <c r="D184" s="89"/>
      <c r="E184" s="90"/>
    </row>
    <row r="185" spans="2:5">
      <c r="B185" s="91"/>
      <c r="C185" s="92"/>
      <c r="D185" s="93"/>
      <c r="E185" s="94"/>
    </row>
    <row r="186" spans="2:5">
      <c r="B186" s="95"/>
      <c r="C186" s="96"/>
      <c r="D186" s="97"/>
      <c r="E186" s="98"/>
    </row>
    <row r="187" spans="2:5" ht="15" customHeight="1">
      <c r="C187" s="35">
        <f>SUM(C185:C186)</f>
        <v>0</v>
      </c>
      <c r="D187" s="99"/>
      <c r="E187" s="100"/>
    </row>
    <row r="188" spans="2:5" ht="15">
      <c r="B188"/>
    </row>
    <row r="190" spans="2:5" ht="24" customHeight="1">
      <c r="B190" s="74" t="s">
        <v>145</v>
      </c>
      <c r="C190" s="75" t="s">
        <v>18</v>
      </c>
      <c r="D190" s="35" t="s">
        <v>141</v>
      </c>
      <c r="E190" s="35" t="s">
        <v>116</v>
      </c>
    </row>
    <row r="191" spans="2:5">
      <c r="B191" s="87" t="s">
        <v>146</v>
      </c>
      <c r="C191" s="88"/>
      <c r="D191" s="89"/>
      <c r="E191" s="90"/>
    </row>
    <row r="192" spans="2:5">
      <c r="B192" s="96"/>
      <c r="C192" s="92"/>
      <c r="D192" s="93"/>
      <c r="E192" s="94"/>
    </row>
    <row r="193" spans="2:5" ht="16.5" customHeight="1">
      <c r="C193" s="35">
        <f>SUM(C192:C192)</f>
        <v>0</v>
      </c>
      <c r="D193" s="99"/>
      <c r="E193" s="100"/>
    </row>
    <row r="196" spans="2:5" ht="24" customHeight="1">
      <c r="B196" s="74" t="s">
        <v>147</v>
      </c>
      <c r="C196" s="75" t="s">
        <v>18</v>
      </c>
      <c r="D196" s="101" t="s">
        <v>141</v>
      </c>
      <c r="E196" s="101" t="s">
        <v>49</v>
      </c>
    </row>
    <row r="197" spans="2:5">
      <c r="B197" s="87" t="s">
        <v>148</v>
      </c>
      <c r="C197" s="37"/>
      <c r="D197" s="37">
        <v>0</v>
      </c>
      <c r="E197" s="37">
        <v>0</v>
      </c>
    </row>
    <row r="198" spans="2:5">
      <c r="B198" s="38" t="s">
        <v>149</v>
      </c>
      <c r="C198" s="39">
        <v>-0.24</v>
      </c>
      <c r="D198" s="39">
        <v>0</v>
      </c>
      <c r="E198" s="39">
        <v>0</v>
      </c>
    </row>
    <row r="199" spans="2:5" ht="15" customHeight="1">
      <c r="B199" s="40"/>
      <c r="C199" s="102"/>
      <c r="D199" s="102">
        <v>0</v>
      </c>
      <c r="E199" s="102">
        <v>0</v>
      </c>
    </row>
    <row r="200" spans="2:5" ht="18.75" customHeight="1">
      <c r="C200" s="35">
        <f>SUM(C198:C199)</f>
        <v>-0.24</v>
      </c>
      <c r="D200" s="99"/>
      <c r="E200" s="100"/>
    </row>
    <row r="204" spans="2:5" ht="15" customHeight="1">
      <c r="B204" s="28" t="s">
        <v>150</v>
      </c>
    </row>
    <row r="205" spans="2:5" ht="24.95" customHeight="1">
      <c r="B205" s="28" t="s">
        <v>151</v>
      </c>
    </row>
    <row r="207" spans="2:5" ht="24" customHeight="1">
      <c r="B207" s="103" t="s">
        <v>152</v>
      </c>
      <c r="C207" s="104" t="s">
        <v>18</v>
      </c>
      <c r="D207" s="35" t="s">
        <v>153</v>
      </c>
      <c r="E207" s="35" t="s">
        <v>49</v>
      </c>
    </row>
    <row r="208" spans="2:5">
      <c r="B208" s="36" t="s">
        <v>154</v>
      </c>
      <c r="C208" s="64"/>
      <c r="D208" s="64"/>
      <c r="E208" s="64"/>
    </row>
    <row r="209" spans="2:5">
      <c r="B209" s="38" t="s">
        <v>155</v>
      </c>
      <c r="C209" s="43">
        <v>9000</v>
      </c>
      <c r="D209" s="43"/>
      <c r="E209" s="43"/>
    </row>
    <row r="210" spans="2:5">
      <c r="B210" s="38" t="s">
        <v>156</v>
      </c>
      <c r="C210" s="43">
        <v>186800</v>
      </c>
      <c r="D210" s="43"/>
      <c r="E210" s="43"/>
    </row>
    <row r="211" spans="2:5">
      <c r="B211" s="38" t="s">
        <v>157</v>
      </c>
      <c r="C211" s="43">
        <v>2100</v>
      </c>
      <c r="D211" s="43"/>
      <c r="E211" s="43"/>
    </row>
    <row r="212" spans="2:5">
      <c r="B212" s="38" t="s">
        <v>158</v>
      </c>
      <c r="C212" s="43">
        <v>152720</v>
      </c>
      <c r="D212" s="43"/>
      <c r="E212" s="43"/>
    </row>
    <row r="213" spans="2:5">
      <c r="B213" s="38" t="s">
        <v>159</v>
      </c>
      <c r="C213" s="43">
        <v>5511</v>
      </c>
      <c r="D213" s="43"/>
      <c r="E213" s="43"/>
    </row>
    <row r="214" spans="2:5">
      <c r="B214" s="38" t="s">
        <v>160</v>
      </c>
      <c r="C214" s="43">
        <v>111517.24</v>
      </c>
      <c r="D214" s="43"/>
      <c r="E214" s="43"/>
    </row>
    <row r="215" spans="2:5">
      <c r="B215" s="38" t="s">
        <v>161</v>
      </c>
      <c r="C215" s="43">
        <v>16245</v>
      </c>
      <c r="D215" s="43"/>
      <c r="E215" s="43"/>
    </row>
    <row r="216" spans="2:5">
      <c r="B216" s="38" t="s">
        <v>162</v>
      </c>
      <c r="C216" s="43">
        <v>35000</v>
      </c>
      <c r="D216" s="43"/>
      <c r="E216" s="43"/>
    </row>
    <row r="217" spans="2:5">
      <c r="B217" s="105" t="s">
        <v>163</v>
      </c>
      <c r="C217" s="43">
        <v>5000</v>
      </c>
      <c r="D217" s="43"/>
      <c r="E217" s="43"/>
    </row>
    <row r="218" spans="2:5">
      <c r="B218" s="105" t="s">
        <v>164</v>
      </c>
      <c r="C218" s="43">
        <v>1027150</v>
      </c>
      <c r="D218" s="43"/>
      <c r="E218" s="43"/>
    </row>
    <row r="219" spans="2:5">
      <c r="B219" s="105" t="s">
        <v>165</v>
      </c>
      <c r="C219" s="43">
        <v>13352.5</v>
      </c>
      <c r="D219" s="43"/>
      <c r="E219" s="43"/>
    </row>
    <row r="220" spans="2:5">
      <c r="B220" s="105" t="s">
        <v>166</v>
      </c>
      <c r="C220" s="43">
        <v>12842584.130000001</v>
      </c>
      <c r="D220" s="43"/>
      <c r="E220" s="43"/>
    </row>
    <row r="221" spans="2:5">
      <c r="B221" s="105" t="s">
        <v>167</v>
      </c>
      <c r="C221" s="43">
        <v>349954.54</v>
      </c>
      <c r="D221" s="43"/>
      <c r="E221" s="43"/>
    </row>
    <row r="222" spans="2:5">
      <c r="B222" s="105" t="s">
        <v>168</v>
      </c>
      <c r="C222" s="43">
        <v>1583282.15</v>
      </c>
      <c r="D222" s="43"/>
      <c r="E222" s="43"/>
    </row>
    <row r="223" spans="2:5">
      <c r="B223" s="105" t="s">
        <v>169</v>
      </c>
      <c r="C223" s="43">
        <v>9000</v>
      </c>
      <c r="D223" s="43"/>
      <c r="E223" s="43"/>
    </row>
    <row r="224" spans="2:5">
      <c r="B224" s="105" t="s">
        <v>170</v>
      </c>
      <c r="C224" s="43">
        <v>13003313.789999999</v>
      </c>
      <c r="D224" s="43"/>
      <c r="E224" s="43"/>
    </row>
    <row r="225" spans="2:5">
      <c r="B225" s="105" t="s">
        <v>171</v>
      </c>
      <c r="C225" s="43">
        <v>462972.42</v>
      </c>
      <c r="D225" s="43"/>
      <c r="E225" s="43"/>
    </row>
    <row r="226" spans="2:5">
      <c r="B226" s="105" t="s">
        <v>172</v>
      </c>
      <c r="C226" s="43">
        <v>2080027.41</v>
      </c>
      <c r="D226" s="43"/>
      <c r="E226" s="43"/>
    </row>
    <row r="227" spans="2:5" ht="15" customHeight="1">
      <c r="B227" s="40" t="s">
        <v>173</v>
      </c>
      <c r="C227" s="46">
        <v>70913.539999999994</v>
      </c>
      <c r="D227" s="46"/>
      <c r="E227" s="46"/>
    </row>
    <row r="228" spans="2:5" ht="15.75" customHeight="1">
      <c r="C228" s="44">
        <f>SUM(C209:C227)</f>
        <v>31966443.720000003</v>
      </c>
      <c r="D228" s="99"/>
      <c r="E228" s="100"/>
    </row>
    <row r="231" spans="2:5" ht="24.75" customHeight="1">
      <c r="B231" s="103" t="s">
        <v>174</v>
      </c>
      <c r="C231" s="104" t="s">
        <v>18</v>
      </c>
      <c r="D231" s="35" t="s">
        <v>153</v>
      </c>
      <c r="E231" s="35" t="s">
        <v>49</v>
      </c>
    </row>
    <row r="232" spans="2:5" ht="25.5">
      <c r="B232" s="106" t="s">
        <v>175</v>
      </c>
      <c r="C232" s="64"/>
      <c r="D232" s="64"/>
      <c r="E232" s="64"/>
    </row>
    <row r="233" spans="2:5">
      <c r="B233" s="38" t="s">
        <v>176</v>
      </c>
      <c r="C233" s="68">
        <v>3849.71</v>
      </c>
      <c r="D233" s="43"/>
      <c r="E233" s="43"/>
    </row>
    <row r="234" spans="2:5">
      <c r="B234" s="38" t="s">
        <v>177</v>
      </c>
      <c r="C234" s="43">
        <v>5758.81</v>
      </c>
      <c r="D234" s="43"/>
      <c r="E234" s="43"/>
    </row>
    <row r="235" spans="2:5">
      <c r="B235" s="40" t="s">
        <v>178</v>
      </c>
      <c r="C235" s="46">
        <v>1.35</v>
      </c>
      <c r="D235" s="46"/>
      <c r="E235" s="46"/>
    </row>
    <row r="236" spans="2:5" ht="16.5" customHeight="1">
      <c r="C236" s="44">
        <f>SUM(C233:C235)</f>
        <v>9609.8700000000008</v>
      </c>
      <c r="D236" s="99"/>
      <c r="E236" s="100"/>
    </row>
    <row r="240" spans="2:5" ht="20.100000000000001" customHeight="1">
      <c r="B240" s="28" t="s">
        <v>2</v>
      </c>
    </row>
    <row r="242" spans="2:5" ht="26.25" customHeight="1">
      <c r="B242" s="103" t="s">
        <v>179</v>
      </c>
      <c r="C242" s="104" t="s">
        <v>18</v>
      </c>
      <c r="D242" s="35" t="s">
        <v>180</v>
      </c>
      <c r="E242" s="35" t="s">
        <v>181</v>
      </c>
    </row>
    <row r="243" spans="2:5">
      <c r="B243" s="36" t="s">
        <v>182</v>
      </c>
      <c r="C243" s="64">
        <v>15866610.359999999</v>
      </c>
      <c r="D243" s="64">
        <v>0.46160737892921705</v>
      </c>
      <c r="E243" s="64">
        <v>0</v>
      </c>
    </row>
    <row r="244" spans="2:5">
      <c r="B244" s="38" t="s">
        <v>183</v>
      </c>
      <c r="C244" s="43">
        <v>380799.99</v>
      </c>
      <c r="D244" s="43">
        <v>1.1078616118494767E-2</v>
      </c>
      <c r="E244" s="43"/>
    </row>
    <row r="245" spans="2:5">
      <c r="B245" s="38" t="s">
        <v>184</v>
      </c>
      <c r="C245" s="43">
        <v>3053053.55</v>
      </c>
      <c r="D245" s="43">
        <v>8.8822503040658349E-2</v>
      </c>
      <c r="E245" s="43"/>
    </row>
    <row r="246" spans="2:5">
      <c r="B246" s="38" t="s">
        <v>185</v>
      </c>
      <c r="C246" s="43">
        <v>267316.01</v>
      </c>
      <c r="D246" s="43">
        <v>7.7770260895167259E-3</v>
      </c>
      <c r="E246" s="43"/>
    </row>
    <row r="247" spans="2:5">
      <c r="B247" s="38" t="s">
        <v>186</v>
      </c>
      <c r="C247" s="43">
        <v>1669197.95</v>
      </c>
      <c r="D247" s="43">
        <v>4.8561984767458689E-2</v>
      </c>
      <c r="E247" s="43"/>
    </row>
    <row r="248" spans="2:5">
      <c r="B248" s="38" t="s">
        <v>187</v>
      </c>
      <c r="C248" s="43">
        <v>1051079.81</v>
      </c>
      <c r="D248" s="43">
        <v>3.0579070458721436E-2</v>
      </c>
      <c r="E248" s="43"/>
    </row>
    <row r="249" spans="2:5">
      <c r="B249" s="38" t="s">
        <v>188</v>
      </c>
      <c r="C249" s="43">
        <v>1071417.6299999999</v>
      </c>
      <c r="D249" s="43">
        <v>3.1170758763301075E-2</v>
      </c>
      <c r="E249" s="43"/>
    </row>
    <row r="250" spans="2:5">
      <c r="B250" s="38" t="s">
        <v>189</v>
      </c>
      <c r="C250" s="43">
        <v>1333701.81</v>
      </c>
      <c r="D250" s="43">
        <v>3.8801393796075591E-2</v>
      </c>
      <c r="E250" s="43"/>
    </row>
    <row r="251" spans="2:5">
      <c r="B251" s="38" t="s">
        <v>190</v>
      </c>
      <c r="C251" s="43">
        <v>62989.1</v>
      </c>
      <c r="D251" s="43">
        <v>1.8325422186840886E-3</v>
      </c>
      <c r="E251" s="43"/>
    </row>
    <row r="252" spans="2:5">
      <c r="B252" s="38" t="s">
        <v>191</v>
      </c>
      <c r="C252" s="43">
        <v>1238800.8</v>
      </c>
      <c r="D252" s="43">
        <v>3.6040438211367105E-2</v>
      </c>
      <c r="E252" s="43"/>
    </row>
    <row r="253" spans="2:5">
      <c r="B253" s="38" t="s">
        <v>192</v>
      </c>
      <c r="C253" s="43">
        <v>78535.47</v>
      </c>
      <c r="D253" s="43">
        <v>2.2848328431299648E-3</v>
      </c>
      <c r="E253" s="43"/>
    </row>
    <row r="254" spans="2:5">
      <c r="B254" s="38" t="s">
        <v>193</v>
      </c>
      <c r="C254" s="43">
        <v>30583.07</v>
      </c>
      <c r="D254" s="43">
        <v>8.8975341689230027E-4</v>
      </c>
      <c r="E254" s="43"/>
    </row>
    <row r="255" spans="2:5">
      <c r="B255" s="38" t="s">
        <v>194</v>
      </c>
      <c r="C255" s="43">
        <v>154892</v>
      </c>
      <c r="D255" s="43">
        <v>4.5062737733419884E-3</v>
      </c>
      <c r="E255" s="43"/>
    </row>
    <row r="256" spans="2:5">
      <c r="B256" s="38" t="s">
        <v>195</v>
      </c>
      <c r="C256" s="43">
        <v>70005.100000000006</v>
      </c>
      <c r="D256" s="43">
        <v>2.0366587437064747E-3</v>
      </c>
      <c r="E256" s="43"/>
    </row>
    <row r="257" spans="2:5">
      <c r="B257" s="38" t="s">
        <v>196</v>
      </c>
      <c r="C257" s="43">
        <v>30140.85</v>
      </c>
      <c r="D257" s="43">
        <v>8.7688790809877122E-4</v>
      </c>
      <c r="E257" s="43"/>
    </row>
    <row r="258" spans="2:5">
      <c r="B258" s="38" t="s">
        <v>197</v>
      </c>
      <c r="C258" s="43">
        <v>1050.99</v>
      </c>
      <c r="D258" s="43">
        <v>3.0576457615917517E-5</v>
      </c>
      <c r="E258" s="43"/>
    </row>
    <row r="259" spans="2:5">
      <c r="B259" s="38" t="s">
        <v>198</v>
      </c>
      <c r="C259" s="43">
        <v>6619.5</v>
      </c>
      <c r="D259" s="43">
        <v>1.9258114843011449E-4</v>
      </c>
      <c r="E259" s="43"/>
    </row>
    <row r="260" spans="2:5">
      <c r="B260" s="38" t="s">
        <v>199</v>
      </c>
      <c r="C260" s="43">
        <v>11707.5</v>
      </c>
      <c r="D260" s="43">
        <v>3.4060635927873184E-4</v>
      </c>
      <c r="E260" s="43"/>
    </row>
    <row r="261" spans="2:5">
      <c r="B261" s="38" t="s">
        <v>200</v>
      </c>
      <c r="C261" s="43">
        <v>27896.67</v>
      </c>
      <c r="D261" s="43">
        <v>8.115979675165679E-4</v>
      </c>
      <c r="E261" s="43"/>
    </row>
    <row r="262" spans="2:5">
      <c r="B262" s="38" t="s">
        <v>201</v>
      </c>
      <c r="C262" s="43">
        <v>3500</v>
      </c>
      <c r="D262" s="43">
        <v>1.0182551846897813E-4</v>
      </c>
      <c r="E262" s="43"/>
    </row>
    <row r="263" spans="2:5">
      <c r="B263" s="38" t="s">
        <v>202</v>
      </c>
      <c r="C263" s="43">
        <v>46194.15</v>
      </c>
      <c r="D263" s="43">
        <v>1.3439266497096416E-3</v>
      </c>
      <c r="E263" s="43"/>
    </row>
    <row r="264" spans="2:5">
      <c r="B264" s="38" t="s">
        <v>203</v>
      </c>
      <c r="C264" s="43">
        <v>49216.34</v>
      </c>
      <c r="D264" s="43">
        <v>1.4318512393272876E-3</v>
      </c>
      <c r="E264" s="43"/>
    </row>
    <row r="265" spans="2:5">
      <c r="B265" s="38" t="s">
        <v>204</v>
      </c>
      <c r="C265" s="43">
        <v>38416.68</v>
      </c>
      <c r="D265" s="43">
        <v>1.1176566739590922E-3</v>
      </c>
      <c r="E265" s="43"/>
    </row>
    <row r="266" spans="2:5">
      <c r="B266" s="38" t="s">
        <v>205</v>
      </c>
      <c r="C266" s="43">
        <v>15133.6</v>
      </c>
      <c r="D266" s="43">
        <v>4.4028190465775067E-4</v>
      </c>
      <c r="E266" s="43"/>
    </row>
    <row r="267" spans="2:5">
      <c r="B267" s="38" t="s">
        <v>206</v>
      </c>
      <c r="C267" s="43">
        <v>4137.3</v>
      </c>
      <c r="D267" s="43">
        <v>1.2036649073191521E-4</v>
      </c>
      <c r="E267" s="43"/>
    </row>
    <row r="268" spans="2:5">
      <c r="B268" s="38" t="s">
        <v>207</v>
      </c>
      <c r="C268" s="43">
        <v>2187.1799999999998</v>
      </c>
      <c r="D268" s="43">
        <v>6.3631639281422735E-5</v>
      </c>
      <c r="E268" s="43"/>
    </row>
    <row r="269" spans="2:5">
      <c r="B269" s="38" t="s">
        <v>208</v>
      </c>
      <c r="C269" s="43">
        <v>19462.580000000002</v>
      </c>
      <c r="D269" s="43">
        <v>5.6622494264113273E-4</v>
      </c>
      <c r="E269" s="43"/>
    </row>
    <row r="270" spans="2:5">
      <c r="B270" s="38" t="s">
        <v>209</v>
      </c>
      <c r="C270" s="43">
        <v>1549.9</v>
      </c>
      <c r="D270" s="43">
        <v>4.5091248878591204E-5</v>
      </c>
      <c r="E270" s="43"/>
    </row>
    <row r="271" spans="2:5">
      <c r="B271" s="38" t="s">
        <v>210</v>
      </c>
      <c r="C271" s="43">
        <v>187345.23</v>
      </c>
      <c r="D271" s="43">
        <v>5.4504357649828444E-3</v>
      </c>
      <c r="E271" s="43"/>
    </row>
    <row r="272" spans="2:5">
      <c r="B272" s="38" t="s">
        <v>211</v>
      </c>
      <c r="C272" s="43">
        <v>65018.51</v>
      </c>
      <c r="D272" s="43">
        <v>1.8915838545229826E-3</v>
      </c>
      <c r="E272" s="43"/>
    </row>
    <row r="273" spans="2:5">
      <c r="B273" s="38" t="s">
        <v>212</v>
      </c>
      <c r="C273" s="43">
        <v>29741.24</v>
      </c>
      <c r="D273" s="43">
        <v>8.6526205226008894E-4</v>
      </c>
      <c r="E273" s="43"/>
    </row>
    <row r="274" spans="2:5">
      <c r="B274" s="38" t="s">
        <v>213</v>
      </c>
      <c r="C274" s="43">
        <v>45145.919999999998</v>
      </c>
      <c r="D274" s="43">
        <v>1.3134304887882883E-3</v>
      </c>
      <c r="E274" s="43"/>
    </row>
    <row r="275" spans="2:5">
      <c r="B275" s="38" t="s">
        <v>214</v>
      </c>
      <c r="C275" s="43">
        <v>2200</v>
      </c>
      <c r="D275" s="43">
        <v>6.400461160907196E-5</v>
      </c>
      <c r="E275" s="43"/>
    </row>
    <row r="276" spans="2:5">
      <c r="B276" s="38" t="s">
        <v>215</v>
      </c>
      <c r="C276" s="43">
        <v>9305.6</v>
      </c>
      <c r="D276" s="43">
        <v>2.7072786990426365E-4</v>
      </c>
      <c r="E276" s="43"/>
    </row>
    <row r="277" spans="2:5">
      <c r="B277" s="38" t="s">
        <v>216</v>
      </c>
      <c r="C277" s="43">
        <v>26822.53</v>
      </c>
      <c r="D277" s="43">
        <v>7.8034800682849138E-4</v>
      </c>
      <c r="E277" s="43"/>
    </row>
    <row r="278" spans="2:5">
      <c r="B278" s="38" t="s">
        <v>217</v>
      </c>
      <c r="C278" s="43">
        <v>16565.349999999999</v>
      </c>
      <c r="D278" s="43">
        <v>4.8193581496288191E-4</v>
      </c>
      <c r="E278" s="43"/>
    </row>
    <row r="279" spans="2:5">
      <c r="B279" s="38" t="s">
        <v>218</v>
      </c>
      <c r="C279" s="43">
        <v>1902.7</v>
      </c>
      <c r="D279" s="43">
        <v>5.5355261140264192E-5</v>
      </c>
      <c r="E279" s="43"/>
    </row>
    <row r="280" spans="2:5">
      <c r="B280" s="38" t="s">
        <v>219</v>
      </c>
      <c r="C280" s="43">
        <v>499.99</v>
      </c>
      <c r="D280" s="43">
        <v>1.4546211708372678E-5</v>
      </c>
      <c r="E280" s="43"/>
    </row>
    <row r="281" spans="2:5">
      <c r="B281" s="38" t="s">
        <v>220</v>
      </c>
      <c r="C281" s="43">
        <v>311029</v>
      </c>
      <c r="D281" s="43">
        <v>9.0487683382536564E-3</v>
      </c>
      <c r="E281" s="43"/>
    </row>
    <row r="282" spans="2:5">
      <c r="B282" s="38" t="s">
        <v>221</v>
      </c>
      <c r="C282" s="43">
        <v>84471</v>
      </c>
      <c r="D282" s="43">
        <v>2.4575152487408716E-3</v>
      </c>
      <c r="E282" s="43"/>
    </row>
    <row r="283" spans="2:5">
      <c r="B283" s="38" t="s">
        <v>222</v>
      </c>
      <c r="C283" s="43">
        <v>412546.68</v>
      </c>
      <c r="D283" s="43">
        <v>1.2002222738187317E-2</v>
      </c>
      <c r="E283" s="43"/>
    </row>
    <row r="284" spans="2:5">
      <c r="B284" s="38" t="s">
        <v>223</v>
      </c>
      <c r="C284" s="43">
        <v>8445</v>
      </c>
      <c r="D284" s="43">
        <v>2.4569042956300579E-4</v>
      </c>
      <c r="E284" s="43"/>
    </row>
    <row r="285" spans="2:5">
      <c r="B285" s="38" t="s">
        <v>224</v>
      </c>
      <c r="C285" s="43">
        <v>2647.89</v>
      </c>
      <c r="D285" s="43">
        <v>7.703507774252071E-5</v>
      </c>
      <c r="E285" s="43"/>
    </row>
    <row r="286" spans="2:5">
      <c r="B286" s="38" t="s">
        <v>225</v>
      </c>
      <c r="C286" s="43">
        <v>9847.98</v>
      </c>
      <c r="D286" s="43">
        <v>2.8650733410632206E-4</v>
      </c>
      <c r="E286" s="43"/>
    </row>
    <row r="287" spans="2:5">
      <c r="B287" s="38" t="s">
        <v>226</v>
      </c>
      <c r="C287" s="43">
        <v>49068</v>
      </c>
      <c r="D287" s="43">
        <v>1.4275355829245196E-3</v>
      </c>
      <c r="E287" s="43"/>
    </row>
    <row r="288" spans="2:5">
      <c r="B288" s="38" t="s">
        <v>227</v>
      </c>
      <c r="C288" s="43">
        <v>226182.57</v>
      </c>
      <c r="D288" s="43">
        <v>6.5803307025416964E-3</v>
      </c>
      <c r="E288" s="43"/>
    </row>
    <row r="289" spans="2:5">
      <c r="B289" s="38" t="s">
        <v>228</v>
      </c>
      <c r="C289" s="43">
        <v>40152</v>
      </c>
      <c r="D289" s="43">
        <v>1.1681423478761171E-3</v>
      </c>
      <c r="E289" s="43"/>
    </row>
    <row r="290" spans="2:5">
      <c r="B290" s="38" t="s">
        <v>229</v>
      </c>
      <c r="C290" s="43">
        <v>891.46</v>
      </c>
      <c r="D290" s="43">
        <v>2.5935250484101497E-5</v>
      </c>
      <c r="E290" s="43"/>
    </row>
    <row r="291" spans="2:5">
      <c r="B291" s="38" t="s">
        <v>230</v>
      </c>
      <c r="C291" s="43">
        <v>1740</v>
      </c>
      <c r="D291" s="43">
        <v>5.0621829181720554E-5</v>
      </c>
      <c r="E291" s="43"/>
    </row>
    <row r="292" spans="2:5">
      <c r="B292" s="38" t="s">
        <v>231</v>
      </c>
      <c r="C292" s="43">
        <v>150124</v>
      </c>
      <c r="D292" s="43">
        <v>4.3675583241819631E-3</v>
      </c>
      <c r="E292" s="43"/>
    </row>
    <row r="293" spans="2:5">
      <c r="B293" s="38" t="s">
        <v>232</v>
      </c>
      <c r="C293" s="43">
        <v>49610.29</v>
      </c>
      <c r="D293" s="43">
        <v>1.4433124287561031E-3</v>
      </c>
      <c r="E293" s="43"/>
    </row>
    <row r="294" spans="2:5">
      <c r="B294" s="38" t="s">
        <v>233</v>
      </c>
      <c r="C294" s="43">
        <v>444701.4</v>
      </c>
      <c r="D294" s="43">
        <v>1.293770017682298E-2</v>
      </c>
      <c r="E294" s="43"/>
    </row>
    <row r="295" spans="2:5">
      <c r="B295" s="38" t="s">
        <v>234</v>
      </c>
      <c r="C295" s="43">
        <v>50976</v>
      </c>
      <c r="D295" s="43">
        <v>1.4830450369927512E-3</v>
      </c>
      <c r="E295" s="43"/>
    </row>
    <row r="296" spans="2:5">
      <c r="B296" s="38" t="s">
        <v>235</v>
      </c>
      <c r="C296" s="43">
        <v>899</v>
      </c>
      <c r="D296" s="43">
        <v>2.6154611743888951E-5</v>
      </c>
      <c r="E296" s="43"/>
    </row>
    <row r="297" spans="2:5">
      <c r="B297" s="38" t="s">
        <v>236</v>
      </c>
      <c r="C297" s="43">
        <v>57609.23</v>
      </c>
      <c r="D297" s="43">
        <v>1.6760256323853169E-3</v>
      </c>
      <c r="E297" s="43"/>
    </row>
    <row r="298" spans="2:5">
      <c r="B298" s="38" t="s">
        <v>237</v>
      </c>
      <c r="C298" s="43">
        <v>545580.02</v>
      </c>
      <c r="D298" s="43">
        <v>1.5872562400804417E-2</v>
      </c>
      <c r="E298" s="43"/>
    </row>
    <row r="299" spans="2:5">
      <c r="B299" s="38" t="s">
        <v>238</v>
      </c>
      <c r="C299" s="43">
        <v>2000</v>
      </c>
      <c r="D299" s="43">
        <v>5.8186010553701788E-5</v>
      </c>
      <c r="E299" s="43"/>
    </row>
    <row r="300" spans="2:5">
      <c r="B300" s="38" t="s">
        <v>239</v>
      </c>
      <c r="C300" s="43">
        <v>12864.64</v>
      </c>
      <c r="D300" s="43">
        <v>3.7427103940478707E-4</v>
      </c>
      <c r="E300" s="43"/>
    </row>
    <row r="301" spans="2:5">
      <c r="B301" s="38" t="s">
        <v>240</v>
      </c>
      <c r="C301" s="43">
        <v>32835.21</v>
      </c>
      <c r="D301" s="43">
        <v>9.5527493779650721E-4</v>
      </c>
      <c r="E301" s="43"/>
    </row>
    <row r="302" spans="2:5">
      <c r="B302" s="38" t="s">
        <v>241</v>
      </c>
      <c r="C302" s="43">
        <v>21003.42</v>
      </c>
      <c r="D302" s="43">
        <v>6.1105260889191557E-4</v>
      </c>
      <c r="E302" s="43"/>
    </row>
    <row r="303" spans="2:5">
      <c r="B303" s="38" t="s">
        <v>242</v>
      </c>
      <c r="C303" s="43">
        <v>769832.4</v>
      </c>
      <c r="D303" s="43">
        <v>2.2396738075490787E-2</v>
      </c>
      <c r="E303" s="43"/>
    </row>
    <row r="304" spans="2:5">
      <c r="B304" s="38" t="s">
        <v>243</v>
      </c>
      <c r="C304" s="43">
        <v>24951.599999999999</v>
      </c>
      <c r="D304" s="43">
        <v>7.2591703046587274E-4</v>
      </c>
      <c r="E304" s="43"/>
    </row>
    <row r="305" spans="2:5">
      <c r="B305" s="38" t="s">
        <v>244</v>
      </c>
      <c r="C305" s="43">
        <v>144832.84</v>
      </c>
      <c r="D305" s="43">
        <v>4.2136225783813005E-3</v>
      </c>
      <c r="E305" s="43"/>
    </row>
    <row r="306" spans="2:5">
      <c r="B306" s="38" t="s">
        <v>245</v>
      </c>
      <c r="C306" s="43">
        <v>100</v>
      </c>
      <c r="D306" s="43">
        <v>2.9093005276850893E-6</v>
      </c>
      <c r="E306" s="43"/>
    </row>
    <row r="307" spans="2:5">
      <c r="B307" s="38" t="s">
        <v>246</v>
      </c>
      <c r="C307" s="43">
        <v>8000</v>
      </c>
      <c r="D307" s="43">
        <v>2.3274404221480715E-4</v>
      </c>
      <c r="E307" s="43"/>
    </row>
    <row r="308" spans="2:5">
      <c r="B308" s="38" t="s">
        <v>247</v>
      </c>
      <c r="C308" s="43">
        <v>5000</v>
      </c>
      <c r="D308" s="43">
        <v>1.4546502638425446E-4</v>
      </c>
      <c r="E308" s="43"/>
    </row>
    <row r="309" spans="2:5">
      <c r="B309" s="38" t="s">
        <v>248</v>
      </c>
      <c r="C309" s="43">
        <v>27409</v>
      </c>
      <c r="D309" s="43">
        <v>7.9741018163320611E-4</v>
      </c>
      <c r="E309" s="43"/>
    </row>
    <row r="310" spans="2:5">
      <c r="B310" s="38" t="s">
        <v>249</v>
      </c>
      <c r="C310" s="43">
        <v>24280.14</v>
      </c>
      <c r="D310" s="43">
        <v>7.0638224114267839E-4</v>
      </c>
      <c r="E310" s="43"/>
    </row>
    <row r="311" spans="2:5">
      <c r="B311" s="38" t="s">
        <v>250</v>
      </c>
      <c r="C311" s="43">
        <v>79201.119999999995</v>
      </c>
      <c r="D311" s="43">
        <v>2.3041986020925008E-3</v>
      </c>
      <c r="E311" s="43"/>
    </row>
    <row r="312" spans="2:5">
      <c r="B312" s="38" t="s">
        <v>251</v>
      </c>
      <c r="C312" s="43">
        <v>96499.4</v>
      </c>
      <c r="D312" s="43">
        <v>2.807457553412945E-3</v>
      </c>
      <c r="E312" s="43"/>
    </row>
    <row r="313" spans="2:5">
      <c r="B313" s="38" t="s">
        <v>252</v>
      </c>
      <c r="C313" s="43">
        <v>65717</v>
      </c>
      <c r="D313" s="43">
        <v>1.9119050277788101E-3</v>
      </c>
      <c r="E313" s="43"/>
    </row>
    <row r="314" spans="2:5">
      <c r="B314" s="38" t="s">
        <v>253</v>
      </c>
      <c r="C314" s="43">
        <v>37275</v>
      </c>
      <c r="D314" s="43">
        <v>1.0844417716946171E-3</v>
      </c>
      <c r="E314" s="43"/>
    </row>
    <row r="315" spans="2:5">
      <c r="B315" s="38" t="s">
        <v>254</v>
      </c>
      <c r="C315" s="43">
        <v>29231.25</v>
      </c>
      <c r="D315" s="43">
        <v>8.5042491049894763E-4</v>
      </c>
      <c r="E315" s="43"/>
    </row>
    <row r="316" spans="2:5">
      <c r="B316" s="38" t="s">
        <v>255</v>
      </c>
      <c r="C316" s="43">
        <v>321817.09999999998</v>
      </c>
      <c r="D316" s="43">
        <v>9.3626265884808515E-3</v>
      </c>
      <c r="E316" s="43"/>
    </row>
    <row r="317" spans="2:5">
      <c r="B317" s="38" t="s">
        <v>256</v>
      </c>
      <c r="C317" s="43">
        <v>96032.21</v>
      </c>
      <c r="D317" s="43">
        <v>2.7938655922776531E-3</v>
      </c>
      <c r="E317" s="43"/>
    </row>
    <row r="318" spans="2:5">
      <c r="B318" s="38" t="s">
        <v>257</v>
      </c>
      <c r="C318" s="43">
        <v>427117.82</v>
      </c>
      <c r="D318" s="43">
        <v>1.242614099109705E-2</v>
      </c>
      <c r="E318" s="43"/>
    </row>
    <row r="319" spans="2:5">
      <c r="B319" s="38" t="s">
        <v>258</v>
      </c>
      <c r="C319" s="43">
        <v>34095</v>
      </c>
      <c r="D319" s="43">
        <v>9.9192601491423127E-4</v>
      </c>
      <c r="E319" s="43"/>
    </row>
    <row r="320" spans="2:5">
      <c r="B320" s="38" t="s">
        <v>259</v>
      </c>
      <c r="C320" s="43">
        <v>85413.54</v>
      </c>
      <c r="D320" s="43">
        <v>2.4849365699345146E-3</v>
      </c>
      <c r="E320" s="43"/>
    </row>
    <row r="321" spans="2:5">
      <c r="B321" s="38" t="s">
        <v>260</v>
      </c>
      <c r="C321" s="43">
        <v>406576</v>
      </c>
      <c r="D321" s="43">
        <v>1.1828517713440928E-2</v>
      </c>
      <c r="E321" s="43"/>
    </row>
    <row r="322" spans="2:5">
      <c r="B322" s="38" t="s">
        <v>261</v>
      </c>
      <c r="C322" s="43">
        <v>96730.3</v>
      </c>
      <c r="D322" s="43">
        <v>2.8141751283313702E-3</v>
      </c>
      <c r="E322" s="43"/>
    </row>
    <row r="323" spans="2:5">
      <c r="B323" s="38" t="s">
        <v>262</v>
      </c>
      <c r="C323" s="43">
        <v>14425.56</v>
      </c>
      <c r="D323" s="43">
        <v>4.1968289320152912E-4</v>
      </c>
      <c r="E323" s="43"/>
    </row>
    <row r="324" spans="2:5">
      <c r="B324" s="38" t="s">
        <v>263</v>
      </c>
      <c r="C324" s="43">
        <v>763364.36</v>
      </c>
      <c r="D324" s="43">
        <v>2.2208563353639903E-2</v>
      </c>
      <c r="E324" s="43"/>
    </row>
    <row r="325" spans="2:5">
      <c r="B325" s="38" t="s">
        <v>264</v>
      </c>
      <c r="C325" s="43">
        <v>11368.64</v>
      </c>
      <c r="D325" s="43">
        <v>3.307479035106181E-4</v>
      </c>
      <c r="E325" s="43"/>
    </row>
    <row r="326" spans="2:5">
      <c r="B326" s="38" t="s">
        <v>265</v>
      </c>
      <c r="C326" s="43">
        <v>35356.589999999997</v>
      </c>
      <c r="D326" s="43">
        <v>1.0286294594414535E-3</v>
      </c>
      <c r="E326" s="43"/>
    </row>
    <row r="327" spans="2:5">
      <c r="B327" s="38" t="s">
        <v>266</v>
      </c>
      <c r="C327" s="43">
        <v>1087.31</v>
      </c>
      <c r="D327" s="43">
        <v>3.1633115567572744E-5</v>
      </c>
      <c r="E327" s="43"/>
    </row>
    <row r="328" spans="2:5">
      <c r="B328" s="38" t="s">
        <v>267</v>
      </c>
      <c r="C328" s="43">
        <v>212028.38</v>
      </c>
      <c r="D328" s="43">
        <v>6.1685427781821463E-3</v>
      </c>
      <c r="E328" s="43"/>
    </row>
    <row r="329" spans="2:5">
      <c r="B329" s="38" t="s">
        <v>268</v>
      </c>
      <c r="C329" s="43">
        <v>130081.7</v>
      </c>
      <c r="D329" s="43">
        <v>3.7844675845217345E-3</v>
      </c>
      <c r="E329" s="43"/>
    </row>
    <row r="330" spans="2:5">
      <c r="B330" s="38" t="s">
        <v>269</v>
      </c>
      <c r="C330" s="43">
        <v>149662.70000000001</v>
      </c>
      <c r="D330" s="43">
        <v>4.3541377208477523E-3</v>
      </c>
      <c r="E330" s="43"/>
    </row>
    <row r="331" spans="2:5">
      <c r="B331" s="38" t="s">
        <v>270</v>
      </c>
      <c r="C331" s="43">
        <v>311978.69</v>
      </c>
      <c r="D331" s="43">
        <v>9.0763976744350286E-3</v>
      </c>
      <c r="E331" s="43"/>
    </row>
    <row r="332" spans="2:5">
      <c r="B332" s="38" t="s">
        <v>271</v>
      </c>
      <c r="C332" s="43">
        <v>13080.69</v>
      </c>
      <c r="D332" s="43">
        <v>3.8055658319485069E-4</v>
      </c>
      <c r="E332" s="43"/>
    </row>
    <row r="333" spans="2:5">
      <c r="B333" s="38" t="s">
        <v>272</v>
      </c>
      <c r="C333" s="43">
        <v>17792.400000000001</v>
      </c>
      <c r="D333" s="43">
        <v>5.1763438708784181E-4</v>
      </c>
      <c r="E333" s="43"/>
    </row>
    <row r="334" spans="2:5">
      <c r="B334" s="38" t="s">
        <v>273</v>
      </c>
      <c r="C334" s="43">
        <v>117981.84</v>
      </c>
      <c r="D334" s="43">
        <v>3.4324462936925777E-3</v>
      </c>
      <c r="E334" s="43"/>
    </row>
    <row r="335" spans="2:5">
      <c r="B335" s="38" t="s">
        <v>274</v>
      </c>
      <c r="C335" s="43">
        <v>38413.21</v>
      </c>
      <c r="D335" s="43">
        <v>1.1175557212307814E-3</v>
      </c>
      <c r="E335" s="43"/>
    </row>
    <row r="336" spans="2:5">
      <c r="B336" s="38" t="s">
        <v>275</v>
      </c>
      <c r="C336" s="43">
        <v>1182.5</v>
      </c>
      <c r="D336" s="43">
        <v>3.4402478739876179E-5</v>
      </c>
      <c r="E336" s="43"/>
    </row>
    <row r="337" spans="2:7">
      <c r="B337" s="38" t="s">
        <v>276</v>
      </c>
      <c r="C337" s="43">
        <v>287782.64</v>
      </c>
      <c r="D337" s="43">
        <v>8.3724618641060813E-3</v>
      </c>
      <c r="E337" s="43"/>
    </row>
    <row r="338" spans="2:7">
      <c r="B338" s="38" t="s">
        <v>277</v>
      </c>
      <c r="C338" s="43">
        <v>855.31</v>
      </c>
      <c r="D338" s="43">
        <v>2.4883538343343335E-5</v>
      </c>
      <c r="E338" s="43"/>
    </row>
    <row r="339" spans="2:7">
      <c r="B339" s="38" t="s">
        <v>278</v>
      </c>
      <c r="C339" s="43">
        <v>1.25</v>
      </c>
      <c r="D339" s="43">
        <v>3.6366256596063615E-8</v>
      </c>
      <c r="E339" s="43"/>
    </row>
    <row r="340" spans="2:7">
      <c r="B340" s="40"/>
      <c r="C340" s="43"/>
      <c r="D340" s="43"/>
      <c r="E340" s="43"/>
    </row>
    <row r="341" spans="2:7" ht="15.75" customHeight="1">
      <c r="C341" s="44">
        <f>SUM(C243:C340)</f>
        <v>34372523.240000002</v>
      </c>
      <c r="D341" s="44">
        <f>SUM(D243:D340)</f>
        <v>1.0000000000000002</v>
      </c>
      <c r="E341" s="35"/>
    </row>
    <row r="345" spans="2:7" ht="15" customHeight="1">
      <c r="B345" s="28" t="s">
        <v>279</v>
      </c>
    </row>
    <row r="347" spans="2:7" ht="28.5" customHeight="1">
      <c r="B347" s="74" t="s">
        <v>280</v>
      </c>
      <c r="C347" s="75" t="s">
        <v>58</v>
      </c>
      <c r="D347" s="101" t="s">
        <v>59</v>
      </c>
      <c r="E347" s="101" t="s">
        <v>281</v>
      </c>
      <c r="F347" s="107" t="s">
        <v>19</v>
      </c>
      <c r="G347" s="75" t="s">
        <v>141</v>
      </c>
    </row>
    <row r="348" spans="2:7">
      <c r="B348" s="87" t="s">
        <v>282</v>
      </c>
      <c r="C348" s="37"/>
      <c r="D348" s="37"/>
      <c r="E348" s="37">
        <v>0</v>
      </c>
      <c r="F348" s="37">
        <v>0</v>
      </c>
      <c r="G348" s="108">
        <v>0</v>
      </c>
    </row>
    <row r="349" spans="2:7">
      <c r="B349" s="52" t="s">
        <v>283</v>
      </c>
      <c r="C349" s="109">
        <v>3472131.36</v>
      </c>
      <c r="D349" s="109">
        <v>3472131.36</v>
      </c>
      <c r="E349" s="110">
        <v>0</v>
      </c>
      <c r="F349" s="39"/>
      <c r="G349" s="53"/>
    </row>
    <row r="350" spans="2:7">
      <c r="B350" s="52" t="s">
        <v>284</v>
      </c>
      <c r="C350" s="109">
        <v>-136494.09</v>
      </c>
      <c r="D350" s="109">
        <v>-136494.09</v>
      </c>
      <c r="E350" s="110">
        <v>0</v>
      </c>
      <c r="F350" s="39"/>
      <c r="G350" s="53"/>
    </row>
    <row r="351" spans="2:7">
      <c r="B351" s="52" t="s">
        <v>285</v>
      </c>
      <c r="C351" s="109">
        <v>2980081.43</v>
      </c>
      <c r="D351" s="109">
        <v>3588080.6</v>
      </c>
      <c r="E351" s="110">
        <v>607999.17000000004</v>
      </c>
      <c r="F351" s="39"/>
      <c r="G351" s="53"/>
    </row>
    <row r="352" spans="2:7">
      <c r="B352" s="52" t="s">
        <v>286</v>
      </c>
      <c r="C352" s="109">
        <v>1793255.99</v>
      </c>
      <c r="D352" s="109">
        <v>0</v>
      </c>
      <c r="E352" s="110">
        <v>-1793255.99</v>
      </c>
      <c r="F352" s="39"/>
      <c r="G352" s="53"/>
    </row>
    <row r="353" spans="2:7">
      <c r="B353" s="52" t="s">
        <v>287</v>
      </c>
      <c r="C353" s="109">
        <v>2000000</v>
      </c>
      <c r="D353" s="109">
        <v>2000000</v>
      </c>
      <c r="E353" s="110">
        <v>0</v>
      </c>
      <c r="F353" s="39"/>
      <c r="G353" s="53"/>
    </row>
    <row r="354" spans="2:7">
      <c r="B354" s="52" t="s">
        <v>288</v>
      </c>
      <c r="C354" s="109">
        <v>27280.02</v>
      </c>
      <c r="D354" s="109">
        <v>0</v>
      </c>
      <c r="E354" s="109">
        <v>-27280.02</v>
      </c>
      <c r="F354" s="39"/>
      <c r="G354" s="53"/>
    </row>
    <row r="355" spans="2:7">
      <c r="B355" s="52" t="s">
        <v>289</v>
      </c>
      <c r="C355" s="109">
        <v>5892839.25</v>
      </c>
      <c r="D355" s="109">
        <v>5920119.2699999996</v>
      </c>
      <c r="E355" s="110">
        <v>27280.02</v>
      </c>
      <c r="F355" s="39"/>
      <c r="G355" s="53"/>
    </row>
    <row r="356" spans="2:7">
      <c r="B356" s="52" t="s">
        <v>290</v>
      </c>
      <c r="C356" s="109">
        <v>500000</v>
      </c>
      <c r="D356" s="109">
        <v>500000</v>
      </c>
      <c r="E356" s="110">
        <v>0</v>
      </c>
      <c r="F356" s="39"/>
      <c r="G356" s="53"/>
    </row>
    <row r="357" spans="2:7">
      <c r="B357" s="52" t="s">
        <v>291</v>
      </c>
      <c r="C357" s="109">
        <v>7711722.6399999997</v>
      </c>
      <c r="D357" s="109">
        <v>10691804.07</v>
      </c>
      <c r="E357" s="110">
        <v>2980081.43</v>
      </c>
      <c r="F357" s="39"/>
      <c r="G357" s="53"/>
    </row>
    <row r="358" spans="2:7">
      <c r="B358" s="52" t="s">
        <v>292</v>
      </c>
      <c r="C358" s="109">
        <v>64761615.579999998</v>
      </c>
      <c r="D358" s="109">
        <v>66554871.57</v>
      </c>
      <c r="E358" s="110">
        <v>1793255.99</v>
      </c>
      <c r="F358" s="39"/>
      <c r="G358" s="53"/>
    </row>
    <row r="359" spans="2:7">
      <c r="B359" s="52" t="s">
        <v>293</v>
      </c>
      <c r="C359" s="109">
        <v>-367864.22</v>
      </c>
      <c r="D359" s="109">
        <v>-367864.22</v>
      </c>
      <c r="E359" s="110">
        <v>0</v>
      </c>
      <c r="F359" s="39"/>
      <c r="G359" s="53"/>
    </row>
    <row r="360" spans="2:7">
      <c r="B360" s="54"/>
      <c r="C360" s="41">
        <v>0</v>
      </c>
      <c r="D360" s="41"/>
      <c r="E360" s="41">
        <v>0</v>
      </c>
      <c r="F360" s="41"/>
      <c r="G360" s="56"/>
    </row>
    <row r="361" spans="2:7" ht="19.5" customHeight="1">
      <c r="C361" s="44">
        <f>SUM(C349:C360)</f>
        <v>88634567.960000008</v>
      </c>
      <c r="D361" s="44">
        <f>SUM(D349:D360)</f>
        <v>92222648.560000002</v>
      </c>
      <c r="E361" s="111">
        <f>SUM(E349:E360)</f>
        <v>3588080.6000000006</v>
      </c>
      <c r="F361" s="112"/>
      <c r="G361" s="113"/>
    </row>
    <row r="364" spans="2:7">
      <c r="B364" s="114"/>
      <c r="C364" s="114"/>
      <c r="D364" s="114"/>
      <c r="E364" s="114"/>
      <c r="F364" s="114"/>
    </row>
    <row r="365" spans="2:7" ht="27" customHeight="1">
      <c r="B365" s="103" t="s">
        <v>294</v>
      </c>
      <c r="C365" s="104" t="s">
        <v>58</v>
      </c>
      <c r="D365" s="35" t="s">
        <v>59</v>
      </c>
      <c r="E365" s="35" t="s">
        <v>281</v>
      </c>
      <c r="F365" s="115" t="s">
        <v>141</v>
      </c>
    </row>
    <row r="366" spans="2:7">
      <c r="B366" s="87" t="s">
        <v>295</v>
      </c>
      <c r="C366" s="37"/>
      <c r="D366" s="37"/>
      <c r="E366" s="37"/>
      <c r="F366" s="37"/>
    </row>
    <row r="367" spans="2:7">
      <c r="B367" s="52" t="s">
        <v>296</v>
      </c>
      <c r="C367" s="72">
        <v>2534422.5</v>
      </c>
      <c r="D367" s="39">
        <v>-2396469.65</v>
      </c>
      <c r="E367" s="39">
        <v>-4930892.1500000004</v>
      </c>
      <c r="F367" s="39"/>
    </row>
    <row r="368" spans="2:7">
      <c r="B368" s="52" t="s">
        <v>297</v>
      </c>
      <c r="C368" s="72">
        <v>-317536.65999999997</v>
      </c>
      <c r="D368" s="39">
        <v>-317536.65999999997</v>
      </c>
      <c r="E368" s="39">
        <v>0</v>
      </c>
      <c r="F368" s="39"/>
    </row>
    <row r="369" spans="2:6">
      <c r="B369" s="52" t="s">
        <v>298</v>
      </c>
      <c r="C369" s="72">
        <v>-807683.36</v>
      </c>
      <c r="D369" s="39">
        <v>-807683.36</v>
      </c>
      <c r="E369" s="39">
        <v>0</v>
      </c>
      <c r="F369" s="39"/>
    </row>
    <row r="370" spans="2:6">
      <c r="B370" s="52" t="s">
        <v>299</v>
      </c>
      <c r="C370" s="72">
        <v>-259910</v>
      </c>
      <c r="D370" s="39">
        <v>-2020218.94</v>
      </c>
      <c r="E370" s="39">
        <v>-1760308.94</v>
      </c>
      <c r="F370" s="39"/>
    </row>
    <row r="371" spans="2:6">
      <c r="B371" s="52" t="s">
        <v>300</v>
      </c>
      <c r="C371" s="72">
        <v>1811893.15</v>
      </c>
      <c r="D371" s="39">
        <v>1752171.13</v>
      </c>
      <c r="E371" s="39">
        <v>-59722.02</v>
      </c>
      <c r="F371" s="39"/>
    </row>
    <row r="372" spans="2:6">
      <c r="B372" s="52" t="s">
        <v>301</v>
      </c>
      <c r="C372" s="72">
        <v>449940.32</v>
      </c>
      <c r="D372" s="39">
        <v>449940.32</v>
      </c>
      <c r="E372" s="39">
        <v>0</v>
      </c>
      <c r="F372" s="39"/>
    </row>
    <row r="373" spans="2:6">
      <c r="B373" s="52" t="s">
        <v>302</v>
      </c>
      <c r="C373" s="72">
        <v>-4538985.53</v>
      </c>
      <c r="D373" s="39">
        <v>-5419947.8600000003</v>
      </c>
      <c r="E373" s="39">
        <v>-880962.33</v>
      </c>
      <c r="F373" s="39"/>
    </row>
    <row r="374" spans="2:6">
      <c r="B374" s="52" t="s">
        <v>303</v>
      </c>
      <c r="C374" s="72">
        <v>-501901.87</v>
      </c>
      <c r="D374" s="39">
        <v>-2195902.11</v>
      </c>
      <c r="E374" s="39">
        <v>-1694000.24</v>
      </c>
      <c r="F374" s="39"/>
    </row>
    <row r="375" spans="2:6">
      <c r="B375" s="52" t="s">
        <v>304</v>
      </c>
      <c r="C375" s="72">
        <v>0</v>
      </c>
      <c r="D375" s="39">
        <v>-3417556.62</v>
      </c>
      <c r="E375" s="39">
        <v>-3417556.62</v>
      </c>
      <c r="F375" s="39"/>
    </row>
    <row r="376" spans="2:6">
      <c r="B376" s="52" t="s">
        <v>305</v>
      </c>
      <c r="C376" s="72">
        <v>554466.38</v>
      </c>
      <c r="D376" s="39">
        <v>555890.78</v>
      </c>
      <c r="E376" s="39">
        <v>1424.4</v>
      </c>
      <c r="F376" s="39"/>
    </row>
    <row r="377" spans="2:6">
      <c r="B377" s="52" t="s">
        <v>306</v>
      </c>
      <c r="C377" s="72">
        <v>5986405.5300000003</v>
      </c>
      <c r="D377" s="39">
        <v>11620666.619999999</v>
      </c>
      <c r="E377" s="39">
        <v>5634261.0899999999</v>
      </c>
      <c r="F377" s="39"/>
    </row>
    <row r="378" spans="2:6">
      <c r="B378" s="52" t="s">
        <v>307</v>
      </c>
      <c r="C378" s="72">
        <v>5156394.21</v>
      </c>
      <c r="D378" s="39">
        <v>5156394.21</v>
      </c>
      <c r="E378" s="39">
        <v>0</v>
      </c>
      <c r="F378" s="39"/>
    </row>
    <row r="379" spans="2:6">
      <c r="B379" s="52" t="s">
        <v>308</v>
      </c>
      <c r="C379" s="72">
        <v>320191.39</v>
      </c>
      <c r="D379" s="39">
        <v>320191.39</v>
      </c>
      <c r="E379" s="39">
        <v>0</v>
      </c>
      <c r="F379" s="39"/>
    </row>
    <row r="380" spans="2:6">
      <c r="B380" s="52" t="s">
        <v>309</v>
      </c>
      <c r="C380" s="72">
        <v>1255412.3999999999</v>
      </c>
      <c r="D380" s="39">
        <v>1255412.3999999999</v>
      </c>
      <c r="E380" s="39">
        <v>0</v>
      </c>
      <c r="F380" s="39"/>
    </row>
    <row r="381" spans="2:6">
      <c r="B381" s="52" t="s">
        <v>310</v>
      </c>
      <c r="C381" s="72">
        <v>2571119.6800000002</v>
      </c>
      <c r="D381" s="39">
        <v>4161142.79</v>
      </c>
      <c r="E381" s="39">
        <v>1590023.11</v>
      </c>
      <c r="F381" s="39"/>
    </row>
    <row r="382" spans="2:6">
      <c r="B382" s="52" t="s">
        <v>311</v>
      </c>
      <c r="C382" s="72">
        <v>8503356.9299999997</v>
      </c>
      <c r="D382" s="39">
        <v>11338083.869999999</v>
      </c>
      <c r="E382" s="39">
        <v>2834726.94</v>
      </c>
      <c r="F382" s="39"/>
    </row>
    <row r="383" spans="2:6">
      <c r="B383" s="52" t="s">
        <v>312</v>
      </c>
      <c r="C383" s="72">
        <v>148000</v>
      </c>
      <c r="D383" s="39">
        <v>163000</v>
      </c>
      <c r="E383" s="39">
        <v>15000</v>
      </c>
      <c r="F383" s="39"/>
    </row>
    <row r="384" spans="2:6">
      <c r="B384" s="52" t="s">
        <v>313</v>
      </c>
      <c r="C384" s="72">
        <v>4818165.46</v>
      </c>
      <c r="D384" s="39">
        <v>5081979.58</v>
      </c>
      <c r="E384" s="39">
        <v>263814.12</v>
      </c>
      <c r="F384" s="39"/>
    </row>
    <row r="385" spans="2:6" ht="14.1" customHeight="1">
      <c r="B385" s="40"/>
      <c r="C385" s="116">
        <v>0</v>
      </c>
      <c r="D385" s="41"/>
      <c r="E385" s="41"/>
      <c r="F385" s="41"/>
    </row>
    <row r="386" spans="2:6" ht="20.25" customHeight="1">
      <c r="C386" s="44">
        <f>SUM(C367:C385)</f>
        <v>27683750.530000001</v>
      </c>
      <c r="D386" s="44">
        <f>SUM(D367:D385)</f>
        <v>25279557.889999993</v>
      </c>
      <c r="E386" s="44">
        <f>SUM(E367:E385)</f>
        <v>-2404192.64</v>
      </c>
      <c r="F386" s="44">
        <f>SUM(F367:F385)</f>
        <v>0</v>
      </c>
    </row>
    <row r="390" spans="2:6" ht="15" customHeight="1">
      <c r="B390" s="28" t="s">
        <v>314</v>
      </c>
    </row>
    <row r="392" spans="2:6" ht="30.75" customHeight="1">
      <c r="B392" s="103" t="s">
        <v>315</v>
      </c>
      <c r="C392" s="104" t="s">
        <v>58</v>
      </c>
      <c r="D392" s="35" t="s">
        <v>59</v>
      </c>
      <c r="E392" s="35" t="s">
        <v>60</v>
      </c>
    </row>
    <row r="393" spans="2:6">
      <c r="B393" s="87" t="s">
        <v>316</v>
      </c>
      <c r="C393" s="37"/>
      <c r="D393" s="37"/>
      <c r="E393" s="37"/>
    </row>
    <row r="394" spans="2:6">
      <c r="B394" s="52" t="s">
        <v>317</v>
      </c>
      <c r="C394" s="72">
        <v>3460817.64</v>
      </c>
      <c r="D394" s="39">
        <v>3460683.37</v>
      </c>
      <c r="E394" s="39">
        <v>-134.27000000000001</v>
      </c>
    </row>
    <row r="395" spans="2:6">
      <c r="B395" s="52" t="s">
        <v>318</v>
      </c>
      <c r="C395" s="72">
        <v>18921633.34</v>
      </c>
      <c r="D395" s="39">
        <v>19848503.760000002</v>
      </c>
      <c r="E395" s="39">
        <v>926870.42</v>
      </c>
    </row>
    <row r="396" spans="2:6">
      <c r="B396" s="52" t="s">
        <v>319</v>
      </c>
      <c r="C396" s="72">
        <v>516085.38</v>
      </c>
      <c r="D396" s="39">
        <v>3762136.13</v>
      </c>
      <c r="E396" s="39">
        <v>3246050.75</v>
      </c>
    </row>
    <row r="397" spans="2:6">
      <c r="B397" s="52" t="s">
        <v>320</v>
      </c>
      <c r="C397" s="72">
        <v>2525477.0499999998</v>
      </c>
      <c r="D397" s="39">
        <v>2578887.35</v>
      </c>
      <c r="E397" s="39">
        <v>53410.3</v>
      </c>
    </row>
    <row r="398" spans="2:6">
      <c r="B398" s="52" t="s">
        <v>321</v>
      </c>
      <c r="C398" s="72">
        <v>23353.33</v>
      </c>
      <c r="D398" s="39">
        <v>194515.87</v>
      </c>
      <c r="E398" s="39">
        <v>171162.54</v>
      </c>
    </row>
    <row r="399" spans="2:6">
      <c r="B399" s="52" t="s">
        <v>322</v>
      </c>
      <c r="C399" s="72">
        <v>940104.12</v>
      </c>
      <c r="D399" s="39">
        <v>87940.38</v>
      </c>
      <c r="E399" s="39">
        <v>-852163.74</v>
      </c>
    </row>
    <row r="400" spans="2:6">
      <c r="B400" s="52" t="s">
        <v>323</v>
      </c>
      <c r="C400" s="72">
        <v>94464.08</v>
      </c>
      <c r="D400" s="39">
        <v>12401.95</v>
      </c>
      <c r="E400" s="39">
        <v>-82062.13</v>
      </c>
    </row>
    <row r="401" spans="2:5">
      <c r="B401" s="52" t="s">
        <v>324</v>
      </c>
      <c r="C401" s="72">
        <v>900891.46</v>
      </c>
      <c r="D401" s="39">
        <v>68971.899999999994</v>
      </c>
      <c r="E401" s="39">
        <v>-831919.56</v>
      </c>
    </row>
    <row r="402" spans="2:5">
      <c r="B402" s="52" t="s">
        <v>325</v>
      </c>
      <c r="C402" s="72">
        <v>150743.32</v>
      </c>
      <c r="D402" s="39">
        <v>9579.65</v>
      </c>
      <c r="E402" s="39">
        <v>-141163.67000000001</v>
      </c>
    </row>
    <row r="403" spans="2:5" ht="14.1" customHeight="1">
      <c r="B403" s="38" t="s">
        <v>326</v>
      </c>
      <c r="C403" s="72">
        <v>1629327.33</v>
      </c>
      <c r="D403" s="39">
        <v>564749.78</v>
      </c>
      <c r="E403" s="39">
        <v>-1064577.55</v>
      </c>
    </row>
    <row r="404" spans="2:5" ht="14.1" customHeight="1">
      <c r="B404" s="38" t="s">
        <v>327</v>
      </c>
      <c r="C404" s="72">
        <v>1689696</v>
      </c>
      <c r="D404" s="39">
        <v>564749.79</v>
      </c>
      <c r="E404" s="39">
        <v>-1124946.21</v>
      </c>
    </row>
    <row r="405" spans="2:5" ht="14.1" customHeight="1">
      <c r="B405" s="38" t="s">
        <v>328</v>
      </c>
      <c r="C405" s="72">
        <v>0</v>
      </c>
      <c r="D405" s="39">
        <v>119975.16</v>
      </c>
      <c r="E405" s="39">
        <v>119975.16</v>
      </c>
    </row>
    <row r="406" spans="2:5">
      <c r="B406" s="40" t="s">
        <v>329</v>
      </c>
      <c r="C406" s="116">
        <v>0</v>
      </c>
      <c r="D406" s="41">
        <v>29061.45</v>
      </c>
      <c r="E406" s="41">
        <v>29061.45</v>
      </c>
    </row>
    <row r="407" spans="2:5" ht="21.75" customHeight="1">
      <c r="C407" s="44">
        <f>SUM(C394:C406)</f>
        <v>30852593.049999997</v>
      </c>
      <c r="D407" s="44">
        <f t="shared" ref="D407:E407" si="5">SUM(D394:D406)</f>
        <v>31302156.539999999</v>
      </c>
      <c r="E407" s="44">
        <f t="shared" si="5"/>
        <v>449563.49000000017</v>
      </c>
    </row>
    <row r="410" spans="2:5" ht="24" customHeight="1">
      <c r="B410" s="103" t="s">
        <v>330</v>
      </c>
      <c r="C410" s="104" t="s">
        <v>60</v>
      </c>
      <c r="D410" s="35" t="s">
        <v>331</v>
      </c>
      <c r="E410" s="4"/>
    </row>
    <row r="411" spans="2:5">
      <c r="B411" s="36" t="s">
        <v>332</v>
      </c>
      <c r="C411" s="117"/>
      <c r="D411" s="37"/>
      <c r="E411" s="50"/>
    </row>
    <row r="412" spans="2:5">
      <c r="B412" s="38"/>
      <c r="C412" s="118"/>
      <c r="D412" s="39"/>
      <c r="E412" s="50"/>
    </row>
    <row r="413" spans="2:5">
      <c r="B413" s="38" t="s">
        <v>333</v>
      </c>
      <c r="C413" s="118"/>
      <c r="D413" s="39"/>
      <c r="E413" s="50"/>
    </row>
    <row r="414" spans="2:5">
      <c r="B414" s="38" t="s">
        <v>63</v>
      </c>
      <c r="C414" s="118">
        <v>1028050.9</v>
      </c>
      <c r="D414" s="39"/>
      <c r="E414" s="50"/>
    </row>
    <row r="415" spans="2:5">
      <c r="B415" s="38" t="s">
        <v>334</v>
      </c>
      <c r="C415" s="118">
        <v>540374.84</v>
      </c>
      <c r="D415" s="39"/>
      <c r="E415" s="50"/>
    </row>
    <row r="416" spans="2:5">
      <c r="B416" s="38" t="s">
        <v>67</v>
      </c>
      <c r="C416" s="118">
        <v>199565.24</v>
      </c>
      <c r="D416" s="39"/>
      <c r="E416" s="50"/>
    </row>
    <row r="417" spans="2:7">
      <c r="B417" s="38" t="s">
        <v>68</v>
      </c>
      <c r="C417" s="118">
        <v>1126195.3500000001</v>
      </c>
      <c r="D417" s="39"/>
      <c r="E417" s="50"/>
    </row>
    <row r="418" spans="2:7">
      <c r="B418" s="38" t="s">
        <v>70</v>
      </c>
      <c r="C418" s="118">
        <v>115280</v>
      </c>
      <c r="D418" s="39"/>
      <c r="E418" s="50"/>
    </row>
    <row r="419" spans="2:7">
      <c r="B419" s="38" t="s">
        <v>72</v>
      </c>
      <c r="C419" s="118">
        <v>126427.21</v>
      </c>
      <c r="D419" s="39"/>
      <c r="E419" s="50"/>
    </row>
    <row r="420" spans="2:7">
      <c r="B420" s="38" t="s">
        <v>73</v>
      </c>
      <c r="C420" s="118">
        <v>70000</v>
      </c>
      <c r="D420" s="39"/>
      <c r="E420" s="50"/>
    </row>
    <row r="421" spans="2:7">
      <c r="B421" s="38" t="s">
        <v>74</v>
      </c>
      <c r="C421" s="118">
        <v>669607.14</v>
      </c>
      <c r="D421" s="39"/>
      <c r="E421" s="50"/>
    </row>
    <row r="422" spans="2:7">
      <c r="B422" s="38" t="s">
        <v>76</v>
      </c>
      <c r="C422" s="118">
        <v>897840</v>
      </c>
      <c r="D422" s="39"/>
      <c r="E422" s="50"/>
    </row>
    <row r="423" spans="2:7">
      <c r="B423" s="38" t="s">
        <v>81</v>
      </c>
      <c r="C423" s="118">
        <v>627873</v>
      </c>
      <c r="D423" s="39"/>
      <c r="E423" s="50"/>
    </row>
    <row r="424" spans="2:7">
      <c r="B424" s="38" t="s">
        <v>82</v>
      </c>
      <c r="C424" s="118">
        <v>281648</v>
      </c>
      <c r="D424" s="39"/>
      <c r="E424" s="50"/>
    </row>
    <row r="425" spans="2:7">
      <c r="B425" s="38" t="s">
        <v>86</v>
      </c>
      <c r="C425" s="118">
        <v>816343.3</v>
      </c>
      <c r="D425" s="39"/>
      <c r="E425" s="50"/>
    </row>
    <row r="426" spans="2:7">
      <c r="B426" s="38" t="s">
        <v>88</v>
      </c>
      <c r="C426" s="118">
        <v>2700</v>
      </c>
      <c r="D426" s="39"/>
      <c r="E426" s="50"/>
    </row>
    <row r="427" spans="2:7">
      <c r="B427" s="40" t="s">
        <v>89</v>
      </c>
      <c r="C427" s="119">
        <v>1146000</v>
      </c>
      <c r="D427" s="41"/>
      <c r="E427" s="50"/>
      <c r="F427" s="4"/>
      <c r="G427" s="4"/>
    </row>
    <row r="428" spans="2:7" ht="18" customHeight="1">
      <c r="C428" s="44">
        <f>SUM(C411:C427)</f>
        <v>7647904.9799999995</v>
      </c>
      <c r="D428" s="35"/>
      <c r="E428" s="4"/>
      <c r="F428" s="4"/>
      <c r="G428" s="4"/>
    </row>
    <row r="429" spans="2:7">
      <c r="F429" s="4"/>
      <c r="G429" s="4"/>
    </row>
    <row r="430" spans="2:7" ht="15">
      <c r="B430"/>
      <c r="F430" s="4"/>
      <c r="G430" s="4"/>
    </row>
    <row r="431" spans="2:7">
      <c r="F431" s="4"/>
      <c r="G431" s="4"/>
    </row>
    <row r="432" spans="2:7">
      <c r="F432" s="4"/>
      <c r="G432" s="4"/>
    </row>
    <row r="433" spans="2:7">
      <c r="B433" s="28" t="s">
        <v>335</v>
      </c>
      <c r="F433" s="4"/>
      <c r="G433" s="4"/>
    </row>
    <row r="434" spans="2:7" ht="12" customHeight="1">
      <c r="B434" s="28" t="s">
        <v>336</v>
      </c>
      <c r="F434" s="4"/>
      <c r="G434" s="4"/>
    </row>
    <row r="435" spans="2:7">
      <c r="B435" s="120"/>
      <c r="C435" s="120"/>
      <c r="D435" s="120"/>
      <c r="E435" s="120"/>
      <c r="F435" s="4"/>
      <c r="G435" s="4"/>
    </row>
    <row r="436" spans="2:7">
      <c r="B436" s="12"/>
      <c r="C436" s="12"/>
      <c r="D436" s="12"/>
      <c r="E436" s="12"/>
      <c r="F436" s="4"/>
      <c r="G436" s="4"/>
    </row>
    <row r="437" spans="2:7">
      <c r="B437" s="121" t="s">
        <v>337</v>
      </c>
      <c r="C437" s="122"/>
      <c r="D437" s="122"/>
      <c r="E437" s="123"/>
      <c r="F437" s="4"/>
      <c r="G437" s="4"/>
    </row>
    <row r="438" spans="2:7">
      <c r="B438" s="124" t="s">
        <v>338</v>
      </c>
      <c r="C438" s="125"/>
      <c r="D438" s="125"/>
      <c r="E438" s="126"/>
      <c r="F438" s="4"/>
      <c r="G438" s="127"/>
    </row>
    <row r="439" spans="2:7">
      <c r="B439" s="128" t="s">
        <v>339</v>
      </c>
      <c r="C439" s="129"/>
      <c r="D439" s="129"/>
      <c r="E439" s="130"/>
      <c r="F439" s="4"/>
      <c r="G439" s="127"/>
    </row>
    <row r="440" spans="2:7">
      <c r="B440" s="131" t="s">
        <v>340</v>
      </c>
      <c r="C440" s="132"/>
      <c r="E440" s="133">
        <v>40267697.009999998</v>
      </c>
      <c r="F440" s="4"/>
      <c r="G440" s="127"/>
    </row>
    <row r="441" spans="2:7">
      <c r="B441" s="134"/>
      <c r="C441" s="134"/>
      <c r="D441" s="4"/>
      <c r="F441" s="4"/>
      <c r="G441" s="127"/>
    </row>
    <row r="442" spans="2:7">
      <c r="B442" s="135" t="s">
        <v>341</v>
      </c>
      <c r="C442" s="136"/>
      <c r="D442" s="137"/>
      <c r="E442" s="138">
        <f>SUM(D442:D447)</f>
        <v>1.35</v>
      </c>
      <c r="F442" s="4"/>
      <c r="G442" s="4"/>
    </row>
    <row r="443" spans="2:7">
      <c r="B443" s="139" t="s">
        <v>342</v>
      </c>
      <c r="C443" s="140"/>
      <c r="D443" s="141" t="s">
        <v>343</v>
      </c>
      <c r="E443" s="142"/>
      <c r="F443" s="4"/>
      <c r="G443" s="4"/>
    </row>
    <row r="444" spans="2:7">
      <c r="B444" s="139" t="s">
        <v>344</v>
      </c>
      <c r="C444" s="140"/>
      <c r="D444" s="141" t="s">
        <v>343</v>
      </c>
      <c r="E444" s="142"/>
      <c r="F444" s="4"/>
      <c r="G444" s="4"/>
    </row>
    <row r="445" spans="2:7">
      <c r="B445" s="139" t="s">
        <v>345</v>
      </c>
      <c r="C445" s="140"/>
      <c r="D445" s="141" t="s">
        <v>343</v>
      </c>
      <c r="E445" s="142"/>
      <c r="F445" s="4"/>
      <c r="G445" s="4"/>
    </row>
    <row r="446" spans="2:7">
      <c r="B446" s="139" t="s">
        <v>346</v>
      </c>
      <c r="C446" s="140"/>
      <c r="D446" s="141" t="s">
        <v>343</v>
      </c>
      <c r="E446" s="142"/>
      <c r="F446" s="4"/>
      <c r="G446" s="4"/>
    </row>
    <row r="447" spans="2:7">
      <c r="B447" s="139" t="s">
        <v>347</v>
      </c>
      <c r="C447" s="140"/>
      <c r="D447" s="141">
        <v>1.35</v>
      </c>
      <c r="E447" s="142"/>
      <c r="F447" s="4"/>
      <c r="G447" s="4"/>
    </row>
    <row r="448" spans="2:7">
      <c r="B448" s="134"/>
      <c r="C448" s="134"/>
      <c r="D448" s="4"/>
      <c r="F448" s="4"/>
      <c r="G448" s="4"/>
    </row>
    <row r="449" spans="2:7">
      <c r="B449" s="135" t="s">
        <v>348</v>
      </c>
      <c r="C449" s="136"/>
      <c r="D449" s="137"/>
      <c r="E449" s="143">
        <f>SUM(D449:D453)</f>
        <v>8291644.7699999996</v>
      </c>
      <c r="F449" s="4"/>
      <c r="G449" s="4"/>
    </row>
    <row r="450" spans="2:7">
      <c r="B450" s="139" t="s">
        <v>349</v>
      </c>
      <c r="C450" s="140"/>
      <c r="D450" s="141" t="s">
        <v>343</v>
      </c>
      <c r="E450" s="142"/>
      <c r="F450" s="4"/>
      <c r="G450" s="4"/>
    </row>
    <row r="451" spans="2:7">
      <c r="B451" s="139" t="s">
        <v>350</v>
      </c>
      <c r="C451" s="140"/>
      <c r="D451" s="141" t="s">
        <v>343</v>
      </c>
      <c r="E451" s="142"/>
      <c r="F451" s="4"/>
      <c r="G451" s="4"/>
    </row>
    <row r="452" spans="2:7">
      <c r="B452" s="139" t="s">
        <v>351</v>
      </c>
      <c r="C452" s="140"/>
      <c r="D452" s="141" t="s">
        <v>343</v>
      </c>
      <c r="E452" s="142"/>
      <c r="F452" s="4"/>
      <c r="G452" s="4"/>
    </row>
    <row r="453" spans="2:7">
      <c r="B453" s="144" t="s">
        <v>352</v>
      </c>
      <c r="C453" s="145"/>
      <c r="D453" s="146">
        <v>8291644.7699999996</v>
      </c>
      <c r="E453" s="147"/>
      <c r="F453" s="4"/>
      <c r="G453" s="4"/>
    </row>
    <row r="454" spans="2:7">
      <c r="B454" s="134"/>
      <c r="C454" s="134"/>
      <c r="F454" s="4"/>
      <c r="G454" s="4"/>
    </row>
    <row r="455" spans="2:7">
      <c r="B455" s="131" t="s">
        <v>353</v>
      </c>
      <c r="C455" s="132"/>
      <c r="E455" s="148">
        <f>+E440+E442-E449</f>
        <v>31976053.59</v>
      </c>
      <c r="F455" s="4"/>
      <c r="G455" s="127"/>
    </row>
    <row r="456" spans="2:7">
      <c r="B456" s="12"/>
      <c r="C456" s="12"/>
      <c r="D456" s="12"/>
      <c r="E456" s="12"/>
      <c r="F456" s="4"/>
      <c r="G456" s="4"/>
    </row>
    <row r="457" spans="2:7">
      <c r="B457" s="12"/>
      <c r="C457" s="12"/>
      <c r="D457" s="12"/>
      <c r="E457" s="12"/>
      <c r="F457" s="4"/>
      <c r="G457" s="4"/>
    </row>
    <row r="458" spans="2:7">
      <c r="B458" s="121" t="s">
        <v>354</v>
      </c>
      <c r="C458" s="122"/>
      <c r="D458" s="122"/>
      <c r="E458" s="123"/>
      <c r="F458" s="4"/>
      <c r="G458" s="4"/>
    </row>
    <row r="459" spans="2:7">
      <c r="B459" s="124" t="s">
        <v>338</v>
      </c>
      <c r="C459" s="125"/>
      <c r="D459" s="125"/>
      <c r="E459" s="126"/>
      <c r="F459" s="4"/>
      <c r="G459" s="4"/>
    </row>
    <row r="460" spans="2:7">
      <c r="B460" s="128" t="s">
        <v>339</v>
      </c>
      <c r="C460" s="129"/>
      <c r="D460" s="129"/>
      <c r="E460" s="130"/>
      <c r="F460" s="4"/>
      <c r="G460" s="4"/>
    </row>
    <row r="461" spans="2:7">
      <c r="B461" s="131" t="s">
        <v>355</v>
      </c>
      <c r="C461" s="132"/>
      <c r="E461" s="149">
        <v>39817254.149999999</v>
      </c>
      <c r="F461" s="4"/>
      <c r="G461" s="4"/>
    </row>
    <row r="462" spans="2:7">
      <c r="B462" s="134"/>
      <c r="C462" s="134"/>
      <c r="F462" s="4"/>
      <c r="G462" s="4"/>
    </row>
    <row r="463" spans="2:7">
      <c r="B463" s="150" t="s">
        <v>356</v>
      </c>
      <c r="C463" s="151"/>
      <c r="D463" s="137"/>
      <c r="E463" s="152">
        <f>SUM(D463:D480)</f>
        <v>7647904.9800000004</v>
      </c>
      <c r="F463" s="4"/>
      <c r="G463" s="4"/>
    </row>
    <row r="464" spans="2:7">
      <c r="B464" s="139" t="s">
        <v>357</v>
      </c>
      <c r="C464" s="140"/>
      <c r="D464" s="146">
        <v>1981415.43</v>
      </c>
      <c r="E464" s="153"/>
      <c r="F464" s="4"/>
      <c r="G464" s="4"/>
    </row>
    <row r="465" spans="2:11">
      <c r="B465" s="139" t="s">
        <v>358</v>
      </c>
      <c r="C465" s="140"/>
      <c r="D465" s="146">
        <v>866034.35</v>
      </c>
      <c r="E465" s="153"/>
      <c r="F465" s="4"/>
      <c r="G465" s="4"/>
    </row>
    <row r="466" spans="2:11">
      <c r="B466" s="139" t="s">
        <v>359</v>
      </c>
      <c r="C466" s="140"/>
      <c r="D466" s="146">
        <v>897840</v>
      </c>
      <c r="E466" s="153"/>
      <c r="F466" s="4"/>
      <c r="G466" s="4"/>
    </row>
    <row r="467" spans="2:11">
      <c r="B467" s="139" t="s">
        <v>360</v>
      </c>
      <c r="C467" s="140"/>
      <c r="D467" s="141" t="s">
        <v>343</v>
      </c>
      <c r="E467" s="153"/>
      <c r="F467" s="4"/>
      <c r="G467" s="4"/>
    </row>
    <row r="468" spans="2:11">
      <c r="B468" s="139" t="s">
        <v>361</v>
      </c>
      <c r="C468" s="140"/>
      <c r="D468" s="141" t="s">
        <v>343</v>
      </c>
      <c r="E468" s="153"/>
      <c r="F468" s="4"/>
      <c r="G468" s="127"/>
    </row>
    <row r="469" spans="2:11">
      <c r="B469" s="139" t="s">
        <v>362</v>
      </c>
      <c r="C469" s="140"/>
      <c r="D469" s="146">
        <v>2874564.3</v>
      </c>
      <c r="E469" s="153"/>
      <c r="F469" s="4"/>
      <c r="G469" s="4"/>
    </row>
    <row r="470" spans="2:11">
      <c r="B470" s="139" t="s">
        <v>363</v>
      </c>
      <c r="C470" s="140"/>
      <c r="D470" s="141" t="s">
        <v>343</v>
      </c>
      <c r="E470" s="153"/>
      <c r="F470" s="4"/>
      <c r="G470" s="127"/>
    </row>
    <row r="471" spans="2:11">
      <c r="B471" s="139" t="s">
        <v>364</v>
      </c>
      <c r="C471" s="140"/>
      <c r="D471" s="141" t="s">
        <v>343</v>
      </c>
      <c r="E471" s="153"/>
      <c r="F471" s="4"/>
      <c r="G471" s="4"/>
    </row>
    <row r="472" spans="2:11">
      <c r="B472" s="139" t="s">
        <v>365</v>
      </c>
      <c r="C472" s="140"/>
      <c r="D472" s="141" t="s">
        <v>343</v>
      </c>
      <c r="E472" s="153"/>
      <c r="F472" s="4"/>
      <c r="G472" s="127"/>
    </row>
    <row r="473" spans="2:11">
      <c r="B473" s="139" t="s">
        <v>366</v>
      </c>
      <c r="C473" s="140"/>
      <c r="D473" s="146">
        <v>1028050.9</v>
      </c>
      <c r="E473" s="153"/>
      <c r="F473" s="4"/>
      <c r="G473" s="127"/>
    </row>
    <row r="474" spans="2:11">
      <c r="B474" s="139" t="s">
        <v>367</v>
      </c>
      <c r="C474" s="140"/>
      <c r="D474" s="141" t="s">
        <v>343</v>
      </c>
      <c r="E474" s="153"/>
      <c r="F474" s="4"/>
      <c r="G474" s="127"/>
      <c r="H474" s="154"/>
      <c r="I474" s="154"/>
      <c r="J474" s="154"/>
      <c r="K474" s="154"/>
    </row>
    <row r="475" spans="2:11">
      <c r="B475" s="139" t="s">
        <v>368</v>
      </c>
      <c r="C475" s="140"/>
      <c r="D475" s="141" t="s">
        <v>343</v>
      </c>
      <c r="E475" s="153"/>
      <c r="F475" s="4"/>
      <c r="G475" s="127"/>
      <c r="H475" s="154"/>
      <c r="I475" s="154"/>
      <c r="J475" s="154"/>
      <c r="K475" s="154"/>
    </row>
    <row r="476" spans="2:11">
      <c r="B476" s="139" t="s">
        <v>369</v>
      </c>
      <c r="C476" s="140"/>
      <c r="D476" s="141" t="s">
        <v>343</v>
      </c>
      <c r="E476" s="153"/>
      <c r="F476" s="4"/>
      <c r="G476" s="155"/>
    </row>
    <row r="477" spans="2:11">
      <c r="B477" s="139" t="s">
        <v>370</v>
      </c>
      <c r="C477" s="140"/>
      <c r="D477" s="141" t="s">
        <v>343</v>
      </c>
      <c r="E477" s="153"/>
      <c r="F477" s="4"/>
      <c r="G477" s="4"/>
    </row>
    <row r="478" spans="2:11">
      <c r="B478" s="139" t="s">
        <v>371</v>
      </c>
      <c r="C478" s="140"/>
      <c r="D478" s="141" t="s">
        <v>343</v>
      </c>
      <c r="E478" s="153"/>
      <c r="F478" s="4"/>
      <c r="G478" s="4"/>
    </row>
    <row r="479" spans="2:11" ht="12.75" customHeight="1">
      <c r="B479" s="139" t="s">
        <v>372</v>
      </c>
      <c r="C479" s="140"/>
      <c r="D479" s="141" t="s">
        <v>343</v>
      </c>
      <c r="E479" s="153"/>
      <c r="F479" s="4"/>
      <c r="G479" s="4"/>
    </row>
    <row r="480" spans="2:11">
      <c r="B480" s="156" t="s">
        <v>373</v>
      </c>
      <c r="C480" s="157"/>
      <c r="D480" s="158">
        <v>0</v>
      </c>
      <c r="E480" s="153"/>
      <c r="F480" s="4"/>
      <c r="G480" s="4"/>
    </row>
    <row r="481" spans="2:7">
      <c r="B481" s="134"/>
      <c r="C481" s="134"/>
      <c r="F481" s="4"/>
      <c r="G481" s="4"/>
    </row>
    <row r="482" spans="2:7">
      <c r="B482" s="150" t="s">
        <v>374</v>
      </c>
      <c r="C482" s="151"/>
      <c r="D482" s="137"/>
      <c r="E482" s="152">
        <f>SUM(D482:D489)</f>
        <v>2203174.0699999998</v>
      </c>
      <c r="F482" s="4"/>
      <c r="G482" s="4"/>
    </row>
    <row r="483" spans="2:7">
      <c r="B483" s="139" t="s">
        <v>375</v>
      </c>
      <c r="C483" s="140"/>
      <c r="D483" s="141">
        <v>2203172.8199999998</v>
      </c>
      <c r="E483" s="153"/>
      <c r="F483" s="4"/>
      <c r="G483" s="4"/>
    </row>
    <row r="484" spans="2:7">
      <c r="B484" s="139" t="s">
        <v>3</v>
      </c>
      <c r="C484" s="140"/>
      <c r="D484" s="141" t="s">
        <v>343</v>
      </c>
      <c r="E484" s="153"/>
      <c r="F484" s="4"/>
      <c r="G484" s="4"/>
    </row>
    <row r="485" spans="2:7">
      <c r="B485" s="139" t="s">
        <v>376</v>
      </c>
      <c r="C485" s="140"/>
      <c r="D485" s="141" t="s">
        <v>343</v>
      </c>
      <c r="E485" s="153"/>
      <c r="F485" s="4"/>
      <c r="G485" s="4"/>
    </row>
    <row r="486" spans="2:7">
      <c r="B486" s="139" t="s">
        <v>377</v>
      </c>
      <c r="C486" s="140"/>
      <c r="D486" s="141" t="s">
        <v>343</v>
      </c>
      <c r="E486" s="153"/>
      <c r="F486" s="4"/>
      <c r="G486" s="4"/>
    </row>
    <row r="487" spans="2:7">
      <c r="B487" s="139" t="s">
        <v>378</v>
      </c>
      <c r="C487" s="140"/>
      <c r="D487" s="141" t="s">
        <v>343</v>
      </c>
      <c r="E487" s="153"/>
      <c r="F487" s="4"/>
      <c r="G487" s="4"/>
    </row>
    <row r="488" spans="2:7">
      <c r="B488" s="139" t="s">
        <v>4</v>
      </c>
      <c r="C488" s="140"/>
      <c r="D488" s="141">
        <v>1.25</v>
      </c>
      <c r="E488" s="153"/>
      <c r="F488" s="4"/>
      <c r="G488" s="4"/>
    </row>
    <row r="489" spans="2:7">
      <c r="B489" s="156" t="s">
        <v>379</v>
      </c>
      <c r="C489" s="157"/>
      <c r="D489" s="141" t="s">
        <v>343</v>
      </c>
      <c r="E489" s="153"/>
      <c r="F489" s="4"/>
      <c r="G489" s="4"/>
    </row>
    <row r="490" spans="2:7">
      <c r="B490" s="159"/>
      <c r="C490" s="159"/>
      <c r="F490" s="4"/>
      <c r="G490" s="4"/>
    </row>
    <row r="491" spans="2:7">
      <c r="B491" s="160" t="s">
        <v>380</v>
      </c>
      <c r="E491" s="148">
        <f>+E461-E463+E482</f>
        <v>34372523.239999995</v>
      </c>
      <c r="F491" s="127"/>
      <c r="G491" s="127"/>
    </row>
    <row r="492" spans="2:7">
      <c r="F492" s="161"/>
      <c r="G492" s="4"/>
    </row>
    <row r="493" spans="2:7">
      <c r="F493" s="4"/>
      <c r="G493" s="4"/>
    </row>
    <row r="494" spans="2:7">
      <c r="F494" s="162"/>
      <c r="G494" s="4"/>
    </row>
    <row r="495" spans="2:7">
      <c r="F495" s="162"/>
      <c r="G495" s="4"/>
    </row>
    <row r="496" spans="2:7">
      <c r="F496" s="4"/>
      <c r="G496" s="4"/>
    </row>
    <row r="497" spans="2:7">
      <c r="B497" s="163" t="s">
        <v>381</v>
      </c>
      <c r="C497" s="163"/>
      <c r="D497" s="163"/>
      <c r="E497" s="163"/>
      <c r="F497" s="163"/>
      <c r="G497" s="4"/>
    </row>
    <row r="498" spans="2:7">
      <c r="B498" s="164"/>
      <c r="C498" s="164"/>
      <c r="D498" s="164"/>
      <c r="E498" s="164"/>
      <c r="F498" s="164"/>
      <c r="G498" s="4"/>
    </row>
    <row r="499" spans="2:7">
      <c r="B499" s="164"/>
      <c r="C499" s="164"/>
      <c r="D499" s="164"/>
      <c r="E499" s="164"/>
      <c r="F499" s="164"/>
      <c r="G499" s="4"/>
    </row>
    <row r="500" spans="2:7" ht="21" customHeight="1">
      <c r="B500" s="74" t="s">
        <v>382</v>
      </c>
      <c r="C500" s="75" t="s">
        <v>58</v>
      </c>
      <c r="D500" s="101" t="s">
        <v>59</v>
      </c>
      <c r="E500" s="101" t="s">
        <v>60</v>
      </c>
      <c r="F500" s="4"/>
      <c r="G500" s="4"/>
    </row>
    <row r="501" spans="2:7">
      <c r="B501" s="36" t="s">
        <v>383</v>
      </c>
      <c r="C501" s="165">
        <v>0</v>
      </c>
      <c r="D501" s="108"/>
      <c r="E501" s="108"/>
      <c r="F501" s="4"/>
      <c r="G501" s="4"/>
    </row>
    <row r="502" spans="2:7">
      <c r="B502" s="38"/>
      <c r="C502" s="166">
        <v>0</v>
      </c>
      <c r="D502" s="53"/>
      <c r="E502" s="53"/>
      <c r="F502" s="4"/>
      <c r="G502" s="4"/>
    </row>
    <row r="503" spans="2:7">
      <c r="B503" s="40"/>
      <c r="C503" s="167">
        <v>0</v>
      </c>
      <c r="D503" s="168">
        <v>0</v>
      </c>
      <c r="E503" s="168">
        <v>0</v>
      </c>
      <c r="F503" s="4"/>
      <c r="G503" s="4"/>
    </row>
    <row r="504" spans="2:7" ht="21" customHeight="1">
      <c r="C504" s="35">
        <f t="shared" ref="C504" si="6">SUM(C502:C503)</f>
        <v>0</v>
      </c>
      <c r="D504" s="35">
        <f t="shared" ref="D504:E504" si="7">SUM(D502:D503)</f>
        <v>0</v>
      </c>
      <c r="E504" s="35">
        <f t="shared" si="7"/>
        <v>0</v>
      </c>
      <c r="F504" s="4"/>
      <c r="G504" s="4"/>
    </row>
    <row r="505" spans="2:7">
      <c r="F505" s="4"/>
      <c r="G505" s="4"/>
    </row>
    <row r="506" spans="2:7">
      <c r="F506" s="4"/>
      <c r="G506" s="4"/>
    </row>
    <row r="507" spans="2:7">
      <c r="F507" s="4"/>
      <c r="G507" s="4"/>
    </row>
    <row r="508" spans="2:7">
      <c r="F508" s="4"/>
      <c r="G508" s="4"/>
    </row>
    <row r="509" spans="2:7">
      <c r="B509" s="15" t="s">
        <v>5</v>
      </c>
      <c r="F509" s="4"/>
      <c r="G509" s="4"/>
    </row>
    <row r="510" spans="2:7" ht="12" customHeight="1">
      <c r="F510" s="4"/>
      <c r="G510" s="4"/>
    </row>
    <row r="511" spans="2:7">
      <c r="C511" s="12"/>
      <c r="D511" s="12"/>
      <c r="E511" s="12"/>
    </row>
    <row r="512" spans="2:7">
      <c r="C512" s="12"/>
      <c r="D512" s="12"/>
      <c r="E512" s="12"/>
    </row>
    <row r="513" spans="2:7">
      <c r="C513" s="12"/>
      <c r="D513" s="12"/>
      <c r="E513" s="12"/>
    </row>
    <row r="514" spans="2:7">
      <c r="G514" s="4"/>
    </row>
    <row r="515" spans="2:7">
      <c r="B515" s="9" t="s">
        <v>384</v>
      </c>
      <c r="C515" s="12"/>
      <c r="D515" s="14"/>
      <c r="E515" s="14"/>
      <c r="F515" s="13"/>
      <c r="G515" s="13"/>
    </row>
    <row r="516" spans="2:7">
      <c r="B516" s="169" t="s">
        <v>6</v>
      </c>
      <c r="C516" s="170"/>
      <c r="D516" s="171" t="s">
        <v>7</v>
      </c>
      <c r="E516" s="171"/>
      <c r="F516" s="4"/>
      <c r="G516" s="10"/>
    </row>
    <row r="517" spans="2:7">
      <c r="B517" s="172" t="s">
        <v>385</v>
      </c>
      <c r="C517" s="172"/>
      <c r="D517" s="173" t="s">
        <v>8</v>
      </c>
      <c r="E517" s="173"/>
      <c r="F517" s="11"/>
      <c r="G517" s="11"/>
    </row>
    <row r="518" spans="2:7">
      <c r="B518" s="12"/>
      <c r="C518" s="12"/>
      <c r="D518" s="12"/>
      <c r="E518" s="12"/>
      <c r="F518" s="12"/>
      <c r="G518" s="12"/>
    </row>
    <row r="519" spans="2:7">
      <c r="B519" s="12"/>
      <c r="C519" s="12"/>
      <c r="D519" s="12"/>
      <c r="E519" s="12"/>
      <c r="F519" s="12"/>
      <c r="G519" s="12"/>
    </row>
    <row r="523" spans="2:7" ht="12.75" customHeight="1"/>
    <row r="526" spans="2:7" ht="12.75" customHeight="1"/>
  </sheetData>
  <mergeCells count="67">
    <mergeCell ref="B497:F497"/>
    <mergeCell ref="D516:E516"/>
    <mergeCell ref="D517:E517"/>
    <mergeCell ref="B485:C485"/>
    <mergeCell ref="B486:C486"/>
    <mergeCell ref="B487:C487"/>
    <mergeCell ref="B488:C488"/>
    <mergeCell ref="B489:C489"/>
    <mergeCell ref="B490:C490"/>
    <mergeCell ref="B479:C479"/>
    <mergeCell ref="B480:C480"/>
    <mergeCell ref="B481:C481"/>
    <mergeCell ref="B482:C482"/>
    <mergeCell ref="B483:C483"/>
    <mergeCell ref="B484:C484"/>
    <mergeCell ref="B473:C473"/>
    <mergeCell ref="B474:C474"/>
    <mergeCell ref="B475:C475"/>
    <mergeCell ref="B476:C476"/>
    <mergeCell ref="B477:C477"/>
    <mergeCell ref="B478:C478"/>
    <mergeCell ref="B467:C467"/>
    <mergeCell ref="B468:C468"/>
    <mergeCell ref="B469:C469"/>
    <mergeCell ref="B470:C470"/>
    <mergeCell ref="B471:C471"/>
    <mergeCell ref="B472:C472"/>
    <mergeCell ref="B461:C461"/>
    <mergeCell ref="B462:C462"/>
    <mergeCell ref="B463:C463"/>
    <mergeCell ref="B464:C464"/>
    <mergeCell ref="B465:C465"/>
    <mergeCell ref="B466:C466"/>
    <mergeCell ref="B453:C453"/>
    <mergeCell ref="B454:C454"/>
    <mergeCell ref="B455:C455"/>
    <mergeCell ref="B458:E458"/>
    <mergeCell ref="B459:E459"/>
    <mergeCell ref="B460:E460"/>
    <mergeCell ref="B447:C447"/>
    <mergeCell ref="B448:C448"/>
    <mergeCell ref="B449:C449"/>
    <mergeCell ref="B450:C450"/>
    <mergeCell ref="B451:C451"/>
    <mergeCell ref="B452:C452"/>
    <mergeCell ref="B441:C441"/>
    <mergeCell ref="B442:C442"/>
    <mergeCell ref="B443:C443"/>
    <mergeCell ref="B444:C444"/>
    <mergeCell ref="B445:C445"/>
    <mergeCell ref="B446:C446"/>
    <mergeCell ref="D236:E236"/>
    <mergeCell ref="B435:E435"/>
    <mergeCell ref="B437:E437"/>
    <mergeCell ref="B438:E438"/>
    <mergeCell ref="B439:E439"/>
    <mergeCell ref="B440:C440"/>
    <mergeCell ref="D64:E64"/>
    <mergeCell ref="D180:E180"/>
    <mergeCell ref="D187:E187"/>
    <mergeCell ref="D193:E193"/>
    <mergeCell ref="D200:E200"/>
    <mergeCell ref="D228:E228"/>
    <mergeCell ref="A2:N2"/>
    <mergeCell ref="A4:H4"/>
    <mergeCell ref="A8:H8"/>
    <mergeCell ref="A3:H3"/>
  </mergeCells>
  <dataValidations count="4">
    <dataValidation allowBlank="1" showInputMessage="1" showErrorMessage="1" prompt="Especificar origen de dicho recurso: Federal, Estatal, Municipal, Particulares." sqref="D176 D183 D190"/>
    <dataValidation allowBlank="1" showInputMessage="1" showErrorMessage="1" prompt="Características cualitativas significativas que les impacten financieramente." sqref="D138:E138 E176 E183 E190"/>
    <dataValidation allowBlank="1" showInputMessage="1" showErrorMessage="1" prompt="Corresponde al número de la cuenta de acuerdo al Plan de Cuentas emitido por el CONAC (DOF 22/11/2010)." sqref="B138"/>
    <dataValidation allowBlank="1" showInputMessage="1" showErrorMessage="1" prompt="Saldo final del periodo que corresponde la cuenta pública presentada (mensual:  enero, febrero, marzo, etc.; trimestral: 1er, 2do, 3ro. o 4to.)." sqref="C138 C176 C183 C19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2018-05-08T15:53:11Z</dcterms:modified>
</cp:coreProperties>
</file>